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Thijs\Google Drive\Fietsen\WTC Tielt\Kleren\"/>
    </mc:Choice>
  </mc:AlternateContent>
  <xr:revisionPtr revIDLastSave="0" documentId="13_ncr:1_{E1F7793E-FA64-4415-9EAA-93B647205A16}" xr6:coauthVersionLast="45" xr6:coauthVersionMax="45" xr10:uidLastSave="{00000000-0000-0000-0000-000000000000}"/>
  <workbookProtection workbookAlgorithmName="SHA-512" workbookHashValue="kcKEAFpm0yKKBEwAeq/gXNuM5rv03owOKhIxprvsnb+qgmBkmLRNq60P8koe5+O2BE9YcD/GlztoiB//pj6sRg==" workbookSaltValue="4eU/PXicaqlSJLAiJtaDyA==" workbookSpinCount="100000" lockStructure="1"/>
  <bookViews>
    <workbookView xWindow="-108" yWindow="-108" windowWidth="23256" windowHeight="12576" xr2:uid="{00000000-000D-0000-FFFF-FFFF00000000}"/>
  </bookViews>
  <sheets>
    <sheet name="Invoer bestelling" sheetId="1" r:id="rId1"/>
    <sheet name="Overzicht bestelling" sheetId="2" state="hidden" r:id="rId2"/>
    <sheet name="Print" sheetId="7" r:id="rId3"/>
    <sheet name="Bron voor bestelling" sheetId="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4" i="1" l="1"/>
  <c r="G65" i="1"/>
  <c r="G63" i="1"/>
  <c r="AA45" i="1"/>
  <c r="Z45" i="1"/>
  <c r="AD44" i="1"/>
  <c r="AB41" i="1"/>
  <c r="Y42" i="1"/>
  <c r="Z39" i="1"/>
  <c r="AA41" i="1"/>
  <c r="Y38" i="1"/>
  <c r="AB40" i="1" l="1"/>
  <c r="Z38" i="1"/>
  <c r="Y44" i="1"/>
  <c r="Y43" i="1"/>
  <c r="Z37" i="1"/>
  <c r="Z41" i="1"/>
  <c r="Y40" i="1"/>
  <c r="AE38" i="1"/>
  <c r="AC44" i="1"/>
  <c r="Y52" i="1"/>
  <c r="Z52" i="1"/>
  <c r="AA52" i="1"/>
  <c r="AB52" i="1"/>
  <c r="Z51" i="1"/>
  <c r="AA51" i="1"/>
  <c r="AB51" i="1"/>
  <c r="Y51" i="1"/>
  <c r="X49" i="1" l="1"/>
  <c r="Y49" i="1"/>
  <c r="Z49" i="1"/>
  <c r="E1060" i="2" s="1" a="1"/>
  <c r="E1060" i="2" s="1"/>
  <c r="F1060" i="2" s="1"/>
  <c r="AA49" i="1"/>
  <c r="E1071" i="2" s="1" a="1"/>
  <c r="E1071" i="2" s="1"/>
  <c r="F1071" i="2" s="1"/>
  <c r="AB49" i="1"/>
  <c r="AC49" i="1"/>
  <c r="AD49" i="1"/>
  <c r="E1090" i="2" s="1" a="1"/>
  <c r="E1090" i="2" s="1"/>
  <c r="F1090" i="2" s="1"/>
  <c r="AE49" i="1"/>
  <c r="E1097" i="2" s="1" a="1"/>
  <c r="E1097" i="2" s="1"/>
  <c r="F1097" i="2" s="1"/>
  <c r="AF49" i="1"/>
  <c r="AG49" i="1"/>
  <c r="AH49" i="1"/>
  <c r="E1115" i="2" s="1" a="1"/>
  <c r="E1115" i="2" s="1"/>
  <c r="F1115" i="2" s="1"/>
  <c r="T49" i="1"/>
  <c r="U49" i="1" s="1"/>
  <c r="V49" i="1"/>
  <c r="E1052" i="2" a="1"/>
  <c r="E1052" i="2" s="1"/>
  <c r="F1052" i="2" s="1"/>
  <c r="E1053" i="2" a="1"/>
  <c r="E1053" i="2" s="1"/>
  <c r="F1053" i="2" s="1"/>
  <c r="E1054" i="2" a="1"/>
  <c r="E1054" i="2" s="1"/>
  <c r="F1054" i="2" s="1"/>
  <c r="E1055" i="2" a="1"/>
  <c r="E1055" i="2" s="1"/>
  <c r="F1055" i="2" s="1"/>
  <c r="E1056" i="2" a="1"/>
  <c r="E1056" i="2" s="1"/>
  <c r="F1056" i="2" s="1"/>
  <c r="E1057" i="2" a="1"/>
  <c r="E1057" i="2" s="1"/>
  <c r="F1057" i="2" s="1"/>
  <c r="E1058" i="2" a="1"/>
  <c r="E1058" i="2" s="1"/>
  <c r="F1058" i="2" s="1"/>
  <c r="E1073" i="2" a="1"/>
  <c r="E1073" i="2" s="1"/>
  <c r="F1073" i="2" s="1"/>
  <c r="E1074" i="2" a="1"/>
  <c r="E1074" i="2" s="1"/>
  <c r="F1074" i="2" s="1"/>
  <c r="E1075" i="2" a="1"/>
  <c r="E1075" i="2" s="1"/>
  <c r="F1075" i="2" s="1"/>
  <c r="E1076" i="2" a="1"/>
  <c r="E1076" i="2" s="1"/>
  <c r="F1076" i="2" s="1"/>
  <c r="E1077" i="2" a="1"/>
  <c r="E1077" i="2" s="1"/>
  <c r="F1077" i="2" s="1"/>
  <c r="E1078" i="2" a="1"/>
  <c r="E1078" i="2" s="1"/>
  <c r="F1078" i="2" s="1"/>
  <c r="E1079" i="2" a="1"/>
  <c r="E1079" i="2" s="1"/>
  <c r="F1079" i="2" s="1"/>
  <c r="E1080" i="2" a="1"/>
  <c r="E1080" i="2" s="1"/>
  <c r="F1080" i="2" s="1"/>
  <c r="E1081" i="2" a="1"/>
  <c r="E1081" i="2" s="1"/>
  <c r="F1081" i="2" s="1"/>
  <c r="E1082" i="2" a="1"/>
  <c r="E1082" i="2" s="1"/>
  <c r="F1082" i="2" s="1"/>
  <c r="E1083" i="2" a="1"/>
  <c r="E1083" i="2" s="1"/>
  <c r="F1083" i="2" s="1"/>
  <c r="E1084" i="2" a="1"/>
  <c r="E1084" i="2" s="1"/>
  <c r="F1084" i="2" s="1"/>
  <c r="E1085" i="2" a="1"/>
  <c r="E1085" i="2" s="1"/>
  <c r="F1085" i="2" s="1"/>
  <c r="E1086" i="2" a="1"/>
  <c r="E1086" i="2" s="1"/>
  <c r="F1086" i="2" s="1"/>
  <c r="E1096" i="2" a="1"/>
  <c r="E1096" i="2" s="1"/>
  <c r="F1096" i="2" s="1"/>
  <c r="E1100" i="2" a="1"/>
  <c r="E1100" i="2" s="1"/>
  <c r="F1100" i="2" s="1"/>
  <c r="E1101" i="2" a="1"/>
  <c r="E1101" i="2" s="1"/>
  <c r="F1101" i="2" s="1"/>
  <c r="E1102" i="2" a="1"/>
  <c r="E1102" i="2" s="1"/>
  <c r="F1102" i="2" s="1"/>
  <c r="E1103" i="2" a="1"/>
  <c r="E1103" i="2" s="1"/>
  <c r="F1103" i="2" s="1"/>
  <c r="E1104" i="2" a="1"/>
  <c r="E1104" i="2" s="1"/>
  <c r="F1104" i="2" s="1"/>
  <c r="E1105" i="2" a="1"/>
  <c r="E1105" i="2" s="1"/>
  <c r="F1105" i="2" s="1"/>
  <c r="E1106" i="2" a="1"/>
  <c r="E1106" i="2" s="1"/>
  <c r="F1106" i="2" s="1"/>
  <c r="E1107" i="2" a="1"/>
  <c r="E1107" i="2" s="1"/>
  <c r="F1107" i="2" s="1"/>
  <c r="E1108" i="2" a="1"/>
  <c r="E1108" i="2" s="1"/>
  <c r="F1108" i="2" s="1"/>
  <c r="E1109" i="2" a="1"/>
  <c r="E1109" i="2" s="1"/>
  <c r="F1109" i="2" s="1"/>
  <c r="E1110" i="2" a="1"/>
  <c r="E1110" i="2" s="1"/>
  <c r="F1110" i="2" s="1"/>
  <c r="E1111" i="2" a="1"/>
  <c r="E1111" i="2" s="1"/>
  <c r="F1111" i="2" s="1"/>
  <c r="E1112" i="2" a="1"/>
  <c r="E1112" i="2" s="1"/>
  <c r="F1112" i="2" s="1"/>
  <c r="E1113" i="2" a="1"/>
  <c r="E1113" i="2" s="1"/>
  <c r="F1113" i="2" s="1"/>
  <c r="E1114" i="2" a="1"/>
  <c r="E1114" i="2" s="1"/>
  <c r="F1114" i="2" s="1"/>
  <c r="A1151" i="2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24" i="2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23" i="2"/>
  <c r="R49" i="1"/>
  <c r="E1117" i="2" l="1" a="1"/>
  <c r="E1117" i="2" s="1"/>
  <c r="F1117" i="2" s="1"/>
  <c r="E1121" i="2" a="1"/>
  <c r="E1121" i="2" s="1"/>
  <c r="F1121" i="2" s="1"/>
  <c r="E1118" i="2" a="1"/>
  <c r="E1118" i="2" s="1"/>
  <c r="F1118" i="2" s="1"/>
  <c r="E1061" i="2" a="1"/>
  <c r="E1061" i="2" s="1"/>
  <c r="F1061" i="2" s="1"/>
  <c r="E1065" i="2" a="1"/>
  <c r="E1065" i="2" s="1"/>
  <c r="F1065" i="2" s="1"/>
  <c r="E1062" i="2" a="1"/>
  <c r="E1062" i="2" s="1"/>
  <c r="F1062" i="2" s="1"/>
  <c r="E1119" i="2" a="1"/>
  <c r="E1119" i="2" s="1"/>
  <c r="F1119" i="2" s="1"/>
  <c r="E1064" i="2" a="1"/>
  <c r="E1064" i="2" s="1"/>
  <c r="F1064" i="2" s="1"/>
  <c r="E1088" i="2" a="1"/>
  <c r="E1088" i="2" s="1"/>
  <c r="F1088" i="2" s="1"/>
  <c r="E1092" i="2" a="1"/>
  <c r="E1092" i="2" s="1"/>
  <c r="F1092" i="2" s="1"/>
  <c r="E1089" i="2" a="1"/>
  <c r="E1089" i="2" s="1"/>
  <c r="F1089" i="2" s="1"/>
  <c r="E1093" i="2" a="1"/>
  <c r="E1093" i="2" s="1"/>
  <c r="F1093" i="2" s="1"/>
  <c r="E1120" i="2" a="1"/>
  <c r="E1120" i="2" s="1"/>
  <c r="F1120" i="2" s="1"/>
  <c r="E1091" i="2" a="1"/>
  <c r="E1091" i="2" s="1"/>
  <c r="F1091" i="2" s="1"/>
  <c r="E1059" i="2" a="1"/>
  <c r="E1059" i="2" s="1"/>
  <c r="F1059" i="2" s="1"/>
  <c r="E1116" i="2" a="1"/>
  <c r="E1116" i="2" s="1"/>
  <c r="F1116" i="2" s="1"/>
  <c r="E1087" i="2" a="1"/>
  <c r="E1087" i="2" s="1"/>
  <c r="F1087" i="2" s="1"/>
  <c r="E1063" i="2" a="1"/>
  <c r="E1063" i="2" s="1"/>
  <c r="F1063" i="2" s="1"/>
  <c r="E1068" i="2" a="1"/>
  <c r="E1068" i="2" s="1"/>
  <c r="F1068" i="2" s="1"/>
  <c r="E1067" i="2" a="1"/>
  <c r="E1067" i="2" s="1"/>
  <c r="F1067" i="2" s="1"/>
  <c r="E1099" i="2" a="1"/>
  <c r="E1099" i="2" s="1"/>
  <c r="F1099" i="2" s="1"/>
  <c r="E1095" i="2" a="1"/>
  <c r="E1095" i="2" s="1"/>
  <c r="F1095" i="2" s="1"/>
  <c r="E1072" i="2" a="1"/>
  <c r="E1072" i="2" s="1"/>
  <c r="F1072" i="2" s="1"/>
  <c r="E1098" i="2" a="1"/>
  <c r="E1098" i="2" s="1"/>
  <c r="F1098" i="2" s="1"/>
  <c r="E1094" i="2" a="1"/>
  <c r="E1094" i="2" s="1"/>
  <c r="F1094" i="2" s="1"/>
  <c r="E1066" i="2" a="1"/>
  <c r="E1066" i="2" s="1"/>
  <c r="F1066" i="2" s="1"/>
  <c r="E1070" i="2" a="1"/>
  <c r="E1070" i="2" s="1"/>
  <c r="F1070" i="2" s="1"/>
  <c r="E1069" i="2" a="1"/>
  <c r="E1069" i="2" s="1"/>
  <c r="F1069" i="2" s="1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X26" i="1"/>
  <c r="X27" i="1"/>
  <c r="X25" i="1"/>
  <c r="B53" i="1"/>
  <c r="E1151" i="2" a="1"/>
  <c r="E1151" i="2" s="1"/>
  <c r="F1151" i="2" s="1"/>
  <c r="E1152" i="2" a="1"/>
  <c r="E1152" i="2" s="1"/>
  <c r="F1152" i="2" s="1"/>
  <c r="E1153" i="2" a="1"/>
  <c r="E1153" i="2" s="1"/>
  <c r="F1153" i="2" s="1"/>
  <c r="E1154" i="2" a="1"/>
  <c r="E1154" i="2" s="1"/>
  <c r="F1154" i="2" s="1"/>
  <c r="E1155" i="2" a="1"/>
  <c r="E1155" i="2" s="1"/>
  <c r="F1155" i="2" s="1"/>
  <c r="E1156" i="2" a="1"/>
  <c r="E1156" i="2" s="1"/>
  <c r="F1156" i="2" s="1"/>
  <c r="E1157" i="2" a="1"/>
  <c r="E1157" i="2" s="1"/>
  <c r="F1157" i="2" s="1"/>
  <c r="E1158" i="2" a="1"/>
  <c r="E1158" i="2" s="1"/>
  <c r="F1158" i="2" s="1"/>
  <c r="E1159" i="2" a="1"/>
  <c r="E1159" i="2" s="1"/>
  <c r="F1159" i="2" s="1"/>
  <c r="E1160" i="2" a="1"/>
  <c r="E1160" i="2" s="1"/>
  <c r="F1160" i="2" s="1"/>
  <c r="E1161" i="2" a="1"/>
  <c r="E1161" i="2" s="1"/>
  <c r="F1161" i="2" s="1"/>
  <c r="E1162" i="2" a="1"/>
  <c r="E1162" i="2" s="1"/>
  <c r="F1162" i="2" s="1"/>
  <c r="E1163" i="2" a="1"/>
  <c r="E1163" i="2" s="1"/>
  <c r="F1163" i="2" s="1"/>
  <c r="E1164" i="2" a="1"/>
  <c r="E1164" i="2" s="1"/>
  <c r="F1164" i="2" s="1"/>
  <c r="E1165" i="2" a="1"/>
  <c r="E1165" i="2" s="1"/>
  <c r="F1165" i="2" s="1"/>
  <c r="E1166" i="2" a="1"/>
  <c r="E1166" i="2" s="1"/>
  <c r="F1166" i="2" s="1"/>
  <c r="E1167" i="2" a="1"/>
  <c r="E1167" i="2" s="1"/>
  <c r="F1167" i="2" s="1"/>
  <c r="E1168" i="2" a="1"/>
  <c r="E1168" i="2" s="1"/>
  <c r="F1168" i="2" s="1"/>
  <c r="E1169" i="2" a="1"/>
  <c r="E1169" i="2" s="1"/>
  <c r="F1169" i="2" s="1"/>
  <c r="E1170" i="2" a="1"/>
  <c r="E1170" i="2" s="1"/>
  <c r="F1170" i="2" s="1"/>
  <c r="E1171" i="2" a="1"/>
  <c r="E1171" i="2" s="1"/>
  <c r="F1171" i="2" s="1"/>
  <c r="E1172" i="2" a="1"/>
  <c r="E1172" i="2" s="1"/>
  <c r="F1172" i="2" s="1"/>
  <c r="E1173" i="2" a="1"/>
  <c r="E1173" i="2" s="1"/>
  <c r="F1173" i="2" s="1"/>
  <c r="E1174" i="2" a="1"/>
  <c r="E1174" i="2" s="1"/>
  <c r="F1174" i="2" s="1"/>
  <c r="E1175" i="2" a="1"/>
  <c r="E1175" i="2" s="1"/>
  <c r="F1175" i="2" s="1"/>
  <c r="E1176" i="2" a="1"/>
  <c r="E1176" i="2" s="1"/>
  <c r="F1176" i="2" s="1"/>
  <c r="E1177" i="2" a="1"/>
  <c r="E1177" i="2" s="1"/>
  <c r="F1177" i="2" s="1"/>
  <c r="E1150" i="2" a="1"/>
  <c r="E1150" i="2" s="1"/>
  <c r="F1150" i="2" s="1"/>
  <c r="E1131" i="2" a="1"/>
  <c r="E1131" i="2" s="1"/>
  <c r="F1131" i="2" s="1"/>
  <c r="E1132" i="2" a="1"/>
  <c r="E1132" i="2" s="1"/>
  <c r="F1132" i="2" s="1"/>
  <c r="E1133" i="2" a="1"/>
  <c r="E1133" i="2" s="1"/>
  <c r="F1133" i="2" s="1"/>
  <c r="E1134" i="2" a="1"/>
  <c r="E1134" i="2" s="1"/>
  <c r="F1134" i="2" s="1"/>
  <c r="E1135" i="2" a="1"/>
  <c r="E1135" i="2" s="1"/>
  <c r="F1135" i="2" s="1"/>
  <c r="E1136" i="2" a="1"/>
  <c r="E1136" i="2" s="1"/>
  <c r="F1136" i="2" s="1"/>
  <c r="E1137" i="2" a="1"/>
  <c r="E1137" i="2" s="1"/>
  <c r="F1137" i="2" s="1"/>
  <c r="E1138" i="2" a="1"/>
  <c r="E1138" i="2" s="1"/>
  <c r="F1138" i="2" s="1"/>
  <c r="E1139" i="2" a="1"/>
  <c r="E1139" i="2" s="1"/>
  <c r="F1139" i="2" s="1"/>
  <c r="E1140" i="2" a="1"/>
  <c r="E1140" i="2" s="1"/>
  <c r="F1140" i="2" s="1"/>
  <c r="E1141" i="2" a="1"/>
  <c r="E1141" i="2" s="1"/>
  <c r="F1141" i="2" s="1"/>
  <c r="E1142" i="2" a="1"/>
  <c r="E1142" i="2" s="1"/>
  <c r="F1142" i="2" s="1"/>
  <c r="E1143" i="2" a="1"/>
  <c r="E1143" i="2" s="1"/>
  <c r="F1143" i="2" s="1"/>
  <c r="E1144" i="2" a="1"/>
  <c r="E1144" i="2" s="1"/>
  <c r="F1144" i="2" s="1"/>
  <c r="E1145" i="2" a="1"/>
  <c r="E1145" i="2" s="1"/>
  <c r="F1145" i="2" s="1"/>
  <c r="E1146" i="2" a="1"/>
  <c r="E1146" i="2" s="1"/>
  <c r="F1146" i="2" s="1"/>
  <c r="E1147" i="2" a="1"/>
  <c r="E1147" i="2" s="1"/>
  <c r="F1147" i="2" s="1"/>
  <c r="E1148" i="2" a="1"/>
  <c r="E1148" i="2" s="1"/>
  <c r="F1148" i="2" s="1"/>
  <c r="E1149" i="2" a="1"/>
  <c r="E1149" i="2" s="1"/>
  <c r="F1149" i="2" s="1"/>
  <c r="E1123" i="2" a="1"/>
  <c r="E1123" i="2" s="1"/>
  <c r="F1123" i="2" s="1"/>
  <c r="E1124" i="2" a="1"/>
  <c r="E1124" i="2" s="1"/>
  <c r="F1124" i="2" s="1"/>
  <c r="E1125" i="2" a="1"/>
  <c r="E1125" i="2" s="1"/>
  <c r="F1125" i="2" s="1"/>
  <c r="E1126" i="2" a="1"/>
  <c r="E1126" i="2" s="1"/>
  <c r="F1126" i="2" s="1"/>
  <c r="E1127" i="2" a="1"/>
  <c r="E1127" i="2" s="1"/>
  <c r="F1127" i="2" s="1"/>
  <c r="E1128" i="2" a="1"/>
  <c r="E1128" i="2" s="1"/>
  <c r="F1128" i="2" s="1"/>
  <c r="E1129" i="2" a="1"/>
  <c r="E1129" i="2" s="1"/>
  <c r="F1129" i="2" s="1"/>
  <c r="E1130" i="2" a="1"/>
  <c r="E1130" i="2" s="1"/>
  <c r="F1130" i="2" s="1"/>
  <c r="E1122" i="2" a="1"/>
  <c r="E1122" i="2" s="1"/>
  <c r="F1122" i="2" s="1"/>
  <c r="Y8" i="1"/>
  <c r="Y7" i="1"/>
  <c r="D6" i="7"/>
  <c r="C6" i="7"/>
  <c r="C8" i="7"/>
  <c r="Z1" i="1"/>
  <c r="Z3" i="1"/>
  <c r="D56" i="1"/>
  <c r="E8" i="7" s="1"/>
  <c r="Y35" i="1"/>
  <c r="Z35" i="1"/>
  <c r="AA35" i="1"/>
  <c r="AB35" i="1"/>
  <c r="AC35" i="1"/>
  <c r="AD35" i="1"/>
  <c r="AE35" i="1"/>
  <c r="AF35" i="1"/>
  <c r="AG35" i="1"/>
  <c r="AH35" i="1"/>
  <c r="Y36" i="1"/>
  <c r="Z36" i="1"/>
  <c r="AA36" i="1"/>
  <c r="AB36" i="1"/>
  <c r="AC36" i="1"/>
  <c r="AD36" i="1"/>
  <c r="AE36" i="1"/>
  <c r="AF36" i="1"/>
  <c r="AG36" i="1"/>
  <c r="AH36" i="1"/>
  <c r="Y37" i="1"/>
  <c r="AA37" i="1"/>
  <c r="AB37" i="1"/>
  <c r="AC37" i="1"/>
  <c r="AD37" i="1"/>
  <c r="AE37" i="1"/>
  <c r="AF37" i="1"/>
  <c r="AG37" i="1"/>
  <c r="AH37" i="1"/>
  <c r="AA38" i="1"/>
  <c r="AB38" i="1"/>
  <c r="AC38" i="1"/>
  <c r="AD38" i="1"/>
  <c r="AF38" i="1"/>
  <c r="AG38" i="1"/>
  <c r="AH38" i="1"/>
  <c r="Y39" i="1"/>
  <c r="AA39" i="1"/>
  <c r="AB39" i="1"/>
  <c r="AC39" i="1"/>
  <c r="AD39" i="1"/>
  <c r="AE39" i="1"/>
  <c r="AF39" i="1"/>
  <c r="AG39" i="1"/>
  <c r="AH39" i="1"/>
  <c r="Z40" i="1"/>
  <c r="AA40" i="1"/>
  <c r="AC40" i="1"/>
  <c r="AD40" i="1"/>
  <c r="AE40" i="1"/>
  <c r="AF40" i="1"/>
  <c r="AG40" i="1"/>
  <c r="AH40" i="1"/>
  <c r="Y41" i="1"/>
  <c r="AC41" i="1"/>
  <c r="AD41" i="1"/>
  <c r="AE41" i="1"/>
  <c r="AF41" i="1"/>
  <c r="AG41" i="1"/>
  <c r="AH41" i="1"/>
  <c r="Z42" i="1"/>
  <c r="AA42" i="1"/>
  <c r="AB42" i="1"/>
  <c r="AC42" i="1"/>
  <c r="AD42" i="1"/>
  <c r="AE42" i="1"/>
  <c r="AF42" i="1"/>
  <c r="AG42" i="1"/>
  <c r="AH42" i="1"/>
  <c r="Z43" i="1"/>
  <c r="AA43" i="1"/>
  <c r="AB43" i="1"/>
  <c r="AC43" i="1"/>
  <c r="AD43" i="1"/>
  <c r="AE43" i="1"/>
  <c r="AF43" i="1"/>
  <c r="AG43" i="1"/>
  <c r="AH43" i="1"/>
  <c r="Z44" i="1"/>
  <c r="AA44" i="1"/>
  <c r="AB44" i="1"/>
  <c r="AE44" i="1"/>
  <c r="AF44" i="1"/>
  <c r="AG44" i="1"/>
  <c r="AH44" i="1"/>
  <c r="Y45" i="1"/>
  <c r="AB45" i="1"/>
  <c r="AC45" i="1"/>
  <c r="AD45" i="1"/>
  <c r="AE45" i="1"/>
  <c r="AF45" i="1"/>
  <c r="AG45" i="1"/>
  <c r="AH45" i="1"/>
  <c r="Y46" i="1"/>
  <c r="Z46" i="1"/>
  <c r="AA46" i="1"/>
  <c r="AB46" i="1"/>
  <c r="AC46" i="1"/>
  <c r="AD46" i="1"/>
  <c r="AE46" i="1"/>
  <c r="AF46" i="1"/>
  <c r="AG46" i="1"/>
  <c r="AH46" i="1"/>
  <c r="Y47" i="1"/>
  <c r="Z47" i="1"/>
  <c r="AA47" i="1"/>
  <c r="AB47" i="1"/>
  <c r="AC47" i="1"/>
  <c r="AD47" i="1"/>
  <c r="AE47" i="1"/>
  <c r="AF47" i="1"/>
  <c r="AG47" i="1"/>
  <c r="AH47" i="1"/>
  <c r="Y48" i="1"/>
  <c r="Z48" i="1"/>
  <c r="AA48" i="1"/>
  <c r="AB48" i="1"/>
  <c r="AC48" i="1"/>
  <c r="AD48" i="1"/>
  <c r="AE48" i="1"/>
  <c r="AF48" i="1"/>
  <c r="AG48" i="1"/>
  <c r="AH48" i="1"/>
  <c r="Z34" i="1"/>
  <c r="AA34" i="1"/>
  <c r="AB34" i="1"/>
  <c r="AC34" i="1"/>
  <c r="AD34" i="1"/>
  <c r="AE34" i="1"/>
  <c r="AF34" i="1"/>
  <c r="AG34" i="1"/>
  <c r="AH34" i="1"/>
  <c r="Y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34" i="1"/>
  <c r="A78" i="2"/>
  <c r="A148" i="2"/>
  <c r="A218" i="2" s="1"/>
  <c r="A288" i="2" s="1"/>
  <c r="A358" i="2" s="1"/>
  <c r="A428" i="2" s="1"/>
  <c r="A498" i="2" s="1"/>
  <c r="A568" i="2" s="1"/>
  <c r="A638" i="2" s="1"/>
  <c r="A708" i="2" s="1"/>
  <c r="A778" i="2" s="1"/>
  <c r="A848" i="2" s="1"/>
  <c r="A918" i="2" s="1"/>
  <c r="A988" i="2" s="1"/>
  <c r="A1058" i="2" s="1"/>
  <c r="B78" i="2"/>
  <c r="B148" i="2"/>
  <c r="B218" i="2" s="1"/>
  <c r="B288" i="2" s="1"/>
  <c r="B358" i="2" s="1"/>
  <c r="B428" i="2"/>
  <c r="B498" i="2" s="1"/>
  <c r="B568" i="2" s="1"/>
  <c r="B638" i="2" s="1"/>
  <c r="B708" i="2" s="1"/>
  <c r="B778" i="2" s="1"/>
  <c r="B848" i="2" s="1"/>
  <c r="B918" i="2" s="1"/>
  <c r="B988" i="2"/>
  <c r="B1058" i="2" s="1"/>
  <c r="C78" i="2"/>
  <c r="C148" i="2"/>
  <c r="C218" i="2" s="1"/>
  <c r="C288" i="2" s="1"/>
  <c r="C358" i="2" s="1"/>
  <c r="C428" i="2" s="1"/>
  <c r="C498" i="2" s="1"/>
  <c r="A73" i="2"/>
  <c r="A143" i="2"/>
  <c r="A213" i="2" s="1"/>
  <c r="A283" i="2"/>
  <c r="A353" i="2" s="1"/>
  <c r="A423" i="2" s="1"/>
  <c r="A493" i="2" s="1"/>
  <c r="A563" i="2" s="1"/>
  <c r="A633" i="2" s="1"/>
  <c r="A703" i="2" s="1"/>
  <c r="A773" i="2" s="1"/>
  <c r="B73" i="2"/>
  <c r="B143" i="2"/>
  <c r="B213" i="2" s="1"/>
  <c r="B283" i="2" s="1"/>
  <c r="B353" i="2" s="1"/>
  <c r="B423" i="2" s="1"/>
  <c r="B493" i="2" s="1"/>
  <c r="B563" i="2" s="1"/>
  <c r="B633" i="2" s="1"/>
  <c r="B703" i="2"/>
  <c r="B773" i="2" s="1"/>
  <c r="B843" i="2" s="1"/>
  <c r="B913" i="2" s="1"/>
  <c r="B983" i="2" s="1"/>
  <c r="B1053" i="2" s="1"/>
  <c r="C73" i="2"/>
  <c r="A74" i="2"/>
  <c r="A144" i="2" s="1"/>
  <c r="A214" i="2"/>
  <c r="A284" i="2" s="1"/>
  <c r="A354" i="2" s="1"/>
  <c r="A424" i="2" s="1"/>
  <c r="A494" i="2" s="1"/>
  <c r="A564" i="2" s="1"/>
  <c r="A634" i="2" s="1"/>
  <c r="A704" i="2" s="1"/>
  <c r="A774" i="2" s="1"/>
  <c r="A844" i="2" s="1"/>
  <c r="A914" i="2" s="1"/>
  <c r="A984" i="2" s="1"/>
  <c r="A1054" i="2" s="1"/>
  <c r="B74" i="2"/>
  <c r="B144" i="2" s="1"/>
  <c r="B214" i="2" s="1"/>
  <c r="B284" i="2" s="1"/>
  <c r="B354" i="2"/>
  <c r="B424" i="2" s="1"/>
  <c r="B494" i="2" s="1"/>
  <c r="B564" i="2" s="1"/>
  <c r="B634" i="2" s="1"/>
  <c r="B704" i="2" s="1"/>
  <c r="B774" i="2" s="1"/>
  <c r="B844" i="2" s="1"/>
  <c r="B914" i="2" s="1"/>
  <c r="B984" i="2" s="1"/>
  <c r="B1054" i="2" s="1"/>
  <c r="C74" i="2"/>
  <c r="A75" i="2"/>
  <c r="A145" i="2"/>
  <c r="A215" i="2" s="1"/>
  <c r="A285" i="2" s="1"/>
  <c r="A355" i="2" s="1"/>
  <c r="A425" i="2"/>
  <c r="A495" i="2" s="1"/>
  <c r="A565" i="2" s="1"/>
  <c r="A635" i="2" s="1"/>
  <c r="A705" i="2" s="1"/>
  <c r="A775" i="2" s="1"/>
  <c r="A845" i="2" s="1"/>
  <c r="A915" i="2" s="1"/>
  <c r="A985" i="2" s="1"/>
  <c r="A1055" i="2" s="1"/>
  <c r="B75" i="2"/>
  <c r="B145" i="2"/>
  <c r="B215" i="2" s="1"/>
  <c r="B285" i="2" s="1"/>
  <c r="B355" i="2" s="1"/>
  <c r="B425" i="2" s="1"/>
  <c r="B495" i="2" s="1"/>
  <c r="B565" i="2" s="1"/>
  <c r="B635" i="2" s="1"/>
  <c r="B705" i="2" s="1"/>
  <c r="B775" i="2" s="1"/>
  <c r="B845" i="2" s="1"/>
  <c r="B915" i="2" s="1"/>
  <c r="B985" i="2" s="1"/>
  <c r="B1055" i="2" s="1"/>
  <c r="C75" i="2"/>
  <c r="A76" i="2"/>
  <c r="A146" i="2" s="1"/>
  <c r="A216" i="2" s="1"/>
  <c r="A286" i="2" s="1"/>
  <c r="A356" i="2"/>
  <c r="A426" i="2" s="1"/>
  <c r="A496" i="2" s="1"/>
  <c r="A566" i="2" s="1"/>
  <c r="A636" i="2" s="1"/>
  <c r="A706" i="2" s="1"/>
  <c r="A776" i="2" s="1"/>
  <c r="A846" i="2" s="1"/>
  <c r="A916" i="2" s="1"/>
  <c r="A986" i="2" s="1"/>
  <c r="A1056" i="2" s="1"/>
  <c r="B76" i="2"/>
  <c r="B146" i="2" s="1"/>
  <c r="B216" i="2"/>
  <c r="B286" i="2" s="1"/>
  <c r="B356" i="2" s="1"/>
  <c r="B426" i="2" s="1"/>
  <c r="B496" i="2" s="1"/>
  <c r="B566" i="2" s="1"/>
  <c r="B636" i="2" s="1"/>
  <c r="B706" i="2" s="1"/>
  <c r="B776" i="2" s="1"/>
  <c r="B846" i="2" s="1"/>
  <c r="B916" i="2" s="1"/>
  <c r="B986" i="2" s="1"/>
  <c r="B1056" i="2" s="1"/>
  <c r="C76" i="2"/>
  <c r="A77" i="2"/>
  <c r="A147" i="2"/>
  <c r="A217" i="2" s="1"/>
  <c r="A287" i="2"/>
  <c r="A357" i="2" s="1"/>
  <c r="A427" i="2" s="1"/>
  <c r="A497" i="2" s="1"/>
  <c r="A567" i="2" s="1"/>
  <c r="A637" i="2" s="1"/>
  <c r="A707" i="2" s="1"/>
  <c r="A777" i="2" s="1"/>
  <c r="A847" i="2"/>
  <c r="A917" i="2" s="1"/>
  <c r="A987" i="2" s="1"/>
  <c r="A1057" i="2" s="1"/>
  <c r="B77" i="2"/>
  <c r="B147" i="2"/>
  <c r="B217" i="2" s="1"/>
  <c r="B287" i="2" s="1"/>
  <c r="B357" i="2" s="1"/>
  <c r="B427" i="2" s="1"/>
  <c r="B497" i="2" s="1"/>
  <c r="B567" i="2" s="1"/>
  <c r="B637" i="2" s="1"/>
  <c r="B707" i="2" s="1"/>
  <c r="B777" i="2" s="1"/>
  <c r="B847" i="2" s="1"/>
  <c r="B917" i="2" s="1"/>
  <c r="B987" i="2" s="1"/>
  <c r="B1057" i="2" s="1"/>
  <c r="C77" i="2"/>
  <c r="C72" i="2"/>
  <c r="B72" i="2"/>
  <c r="B142" i="2"/>
  <c r="B212" i="2" s="1"/>
  <c r="B282" i="2" s="1"/>
  <c r="B352" i="2" s="1"/>
  <c r="B422" i="2"/>
  <c r="B492" i="2" s="1"/>
  <c r="B562" i="2" s="1"/>
  <c r="B632" i="2" s="1"/>
  <c r="B702" i="2"/>
  <c r="B772" i="2" s="1"/>
  <c r="B842" i="2" s="1"/>
  <c r="B912" i="2" s="1"/>
  <c r="B982" i="2"/>
  <c r="B1052" i="2" s="1"/>
  <c r="A72" i="2"/>
  <c r="A142" i="2"/>
  <c r="A212" i="2" s="1"/>
  <c r="A282" i="2"/>
  <c r="A352" i="2" s="1"/>
  <c r="A422" i="2" s="1"/>
  <c r="A492" i="2" s="1"/>
  <c r="A562" i="2"/>
  <c r="A632" i="2" s="1"/>
  <c r="A702" i="2" s="1"/>
  <c r="A772" i="2" s="1"/>
  <c r="A842" i="2" s="1"/>
  <c r="A912" i="2" s="1"/>
  <c r="A982" i="2" s="1"/>
  <c r="A1052" i="2" s="1"/>
  <c r="B10" i="2"/>
  <c r="C10" i="2"/>
  <c r="C17" i="2" s="1"/>
  <c r="B11" i="2"/>
  <c r="B81" i="2" s="1"/>
  <c r="B151" i="2" s="1"/>
  <c r="B221" i="2" s="1"/>
  <c r="B291" i="2" s="1"/>
  <c r="B361" i="2" s="1"/>
  <c r="B431" i="2" s="1"/>
  <c r="B501" i="2" s="1"/>
  <c r="B571" i="2" s="1"/>
  <c r="B641" i="2" s="1"/>
  <c r="B711" i="2" s="1"/>
  <c r="B781" i="2" s="1"/>
  <c r="B851" i="2" s="1"/>
  <c r="B921" i="2" s="1"/>
  <c r="B991" i="2" s="1"/>
  <c r="B1061" i="2" s="1"/>
  <c r="C11" i="2"/>
  <c r="B12" i="2"/>
  <c r="B82" i="2" s="1"/>
  <c r="B152" i="2"/>
  <c r="B222" i="2" s="1"/>
  <c r="B292" i="2" s="1"/>
  <c r="B362" i="2" s="1"/>
  <c r="B432" i="2"/>
  <c r="B502" i="2" s="1"/>
  <c r="B572" i="2" s="1"/>
  <c r="B642" i="2" s="1"/>
  <c r="B712" i="2" s="1"/>
  <c r="B782" i="2" s="1"/>
  <c r="B852" i="2" s="1"/>
  <c r="B922" i="2" s="1"/>
  <c r="B992" i="2" s="1"/>
  <c r="B1062" i="2" s="1"/>
  <c r="C12" i="2"/>
  <c r="C19" i="2"/>
  <c r="B13" i="2"/>
  <c r="B83" i="2"/>
  <c r="B153" i="2" s="1"/>
  <c r="B223" i="2"/>
  <c r="B293" i="2" s="1"/>
  <c r="B363" i="2" s="1"/>
  <c r="B433" i="2" s="1"/>
  <c r="B503" i="2" s="1"/>
  <c r="B573" i="2" s="1"/>
  <c r="B643" i="2" s="1"/>
  <c r="B713" i="2" s="1"/>
  <c r="B783" i="2"/>
  <c r="B853" i="2" s="1"/>
  <c r="B923" i="2" s="1"/>
  <c r="B993" i="2" s="1"/>
  <c r="B1063" i="2" s="1"/>
  <c r="C13" i="2"/>
  <c r="C20" i="2" s="1"/>
  <c r="B14" i="2"/>
  <c r="C14" i="2"/>
  <c r="B15" i="2"/>
  <c r="B85" i="2" s="1"/>
  <c r="B155" i="2"/>
  <c r="B225" i="2" s="1"/>
  <c r="B295" i="2"/>
  <c r="B365" i="2" s="1"/>
  <c r="B435" i="2"/>
  <c r="B505" i="2" s="1"/>
  <c r="B575" i="2" s="1"/>
  <c r="B645" i="2" s="1"/>
  <c r="B715" i="2" s="1"/>
  <c r="B785" i="2" s="1"/>
  <c r="B855" i="2" s="1"/>
  <c r="B925" i="2" s="1"/>
  <c r="B995" i="2"/>
  <c r="B1065" i="2" s="1"/>
  <c r="C15" i="2"/>
  <c r="C22" i="2"/>
  <c r="B20" i="2"/>
  <c r="B90" i="2" s="1"/>
  <c r="B160" i="2"/>
  <c r="B230" i="2" s="1"/>
  <c r="B300" i="2"/>
  <c r="B370" i="2" s="1"/>
  <c r="B440" i="2" s="1"/>
  <c r="B510" i="2" s="1"/>
  <c r="B580" i="2" s="1"/>
  <c r="B650" i="2" s="1"/>
  <c r="B720" i="2" s="1"/>
  <c r="B790" i="2" s="1"/>
  <c r="B860" i="2"/>
  <c r="B930" i="2" s="1"/>
  <c r="B1000" i="2" s="1"/>
  <c r="B1070" i="2" s="1"/>
  <c r="C27" i="2"/>
  <c r="C97" i="2" s="1"/>
  <c r="C167" i="2" s="1"/>
  <c r="C237" i="2" s="1"/>
  <c r="C307" i="2" s="1"/>
  <c r="C377" i="2" s="1"/>
  <c r="C447" i="2" s="1"/>
  <c r="A9" i="2"/>
  <c r="A79" i="2"/>
  <c r="A149" i="2" s="1"/>
  <c r="A219" i="2" s="1"/>
  <c r="A289" i="2" s="1"/>
  <c r="A359" i="2" s="1"/>
  <c r="A429" i="2" s="1"/>
  <c r="A499" i="2" s="1"/>
  <c r="A569" i="2" s="1"/>
  <c r="A639" i="2"/>
  <c r="A709" i="2" s="1"/>
  <c r="A779" i="2" s="1"/>
  <c r="A849" i="2" s="1"/>
  <c r="A919" i="2" s="1"/>
  <c r="A989" i="2" s="1"/>
  <c r="A1059" i="2" s="1"/>
  <c r="C9" i="2"/>
  <c r="C16" i="2"/>
  <c r="B9" i="2"/>
  <c r="B79" i="2"/>
  <c r="B149" i="2"/>
  <c r="B219" i="2" s="1"/>
  <c r="B289" i="2"/>
  <c r="B359" i="2" s="1"/>
  <c r="B429" i="2" s="1"/>
  <c r="B499" i="2" s="1"/>
  <c r="B569" i="2" s="1"/>
  <c r="B639" i="2" s="1"/>
  <c r="B709" i="2" s="1"/>
  <c r="B779" i="2" s="1"/>
  <c r="B849" i="2"/>
  <c r="B919" i="2" s="1"/>
  <c r="B989" i="2" s="1"/>
  <c r="B1059" i="2" s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50" i="1"/>
  <c r="V51" i="1"/>
  <c r="V52" i="1"/>
  <c r="V34" i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50" i="1"/>
  <c r="U50" i="1" s="1"/>
  <c r="T51" i="1"/>
  <c r="U51" i="1" s="1"/>
  <c r="T52" i="1"/>
  <c r="U52" i="1" s="1"/>
  <c r="T34" i="1"/>
  <c r="U34" i="1" s="1"/>
  <c r="V26" i="1"/>
  <c r="V27" i="1"/>
  <c r="V25" i="1"/>
  <c r="U26" i="1"/>
  <c r="U27" i="1"/>
  <c r="U25" i="1"/>
  <c r="R52" i="1"/>
  <c r="R51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34" i="1"/>
  <c r="B14" i="1"/>
  <c r="B13" i="1"/>
  <c r="B15" i="1"/>
  <c r="B16" i="1"/>
  <c r="B17" i="1"/>
  <c r="B18" i="1"/>
  <c r="B19" i="1"/>
  <c r="B20" i="1"/>
  <c r="B21" i="1"/>
  <c r="C568" i="2"/>
  <c r="A10" i="2"/>
  <c r="B19" i="2"/>
  <c r="C92" i="2"/>
  <c r="C29" i="2"/>
  <c r="C99" i="2" s="1"/>
  <c r="C34" i="2"/>
  <c r="C86" i="2"/>
  <c r="C23" i="2"/>
  <c r="C93" i="2" s="1"/>
  <c r="C163" i="2" s="1"/>
  <c r="C83" i="2"/>
  <c r="C18" i="2"/>
  <c r="C81" i="2"/>
  <c r="B22" i="2"/>
  <c r="B92" i="2" s="1"/>
  <c r="B162" i="2" s="1"/>
  <c r="C89" i="2"/>
  <c r="C82" i="2"/>
  <c r="C80" i="2"/>
  <c r="C150" i="2" s="1"/>
  <c r="C220" i="2" s="1"/>
  <c r="C290" i="2" s="1"/>
  <c r="C144" i="2"/>
  <c r="C87" i="2"/>
  <c r="C157" i="2" s="1"/>
  <c r="B16" i="2"/>
  <c r="B21" i="2"/>
  <c r="B84" i="2"/>
  <c r="B154" i="2" s="1"/>
  <c r="B224" i="2" s="1"/>
  <c r="B294" i="2" s="1"/>
  <c r="B364" i="2"/>
  <c r="B434" i="2" s="1"/>
  <c r="B504" i="2" s="1"/>
  <c r="B574" i="2" s="1"/>
  <c r="B644" i="2"/>
  <c r="B714" i="2" s="1"/>
  <c r="B784" i="2" s="1"/>
  <c r="B854" i="2" s="1"/>
  <c r="B924" i="2"/>
  <c r="B994" i="2" s="1"/>
  <c r="B1064" i="2" s="1"/>
  <c r="B17" i="2"/>
  <c r="B80" i="2"/>
  <c r="B150" i="2"/>
  <c r="B220" i="2" s="1"/>
  <c r="B290" i="2" s="1"/>
  <c r="B360" i="2" s="1"/>
  <c r="B430" i="2"/>
  <c r="B500" i="2" s="1"/>
  <c r="B570" i="2" s="1"/>
  <c r="B640" i="2" s="1"/>
  <c r="B710" i="2" s="1"/>
  <c r="B780" i="2" s="1"/>
  <c r="B850" i="2" s="1"/>
  <c r="B920" i="2" s="1"/>
  <c r="B990" i="2" s="1"/>
  <c r="B1060" i="2" s="1"/>
  <c r="C26" i="2"/>
  <c r="C24" i="2"/>
  <c r="C145" i="2"/>
  <c r="C215" i="2" s="1"/>
  <c r="C90" i="2"/>
  <c r="C85" i="2"/>
  <c r="C142" i="2"/>
  <c r="C212" i="2" s="1"/>
  <c r="C282" i="2" s="1"/>
  <c r="C352" i="2" s="1"/>
  <c r="C146" i="2"/>
  <c r="C79" i="2"/>
  <c r="C147" i="2"/>
  <c r="C143" i="2"/>
  <c r="C638" i="2"/>
  <c r="C708" i="2" s="1"/>
  <c r="C778" i="2" s="1"/>
  <c r="A80" i="2"/>
  <c r="A150" i="2"/>
  <c r="A220" i="2"/>
  <c r="A290" i="2"/>
  <c r="A360" i="2" s="1"/>
  <c r="A430" i="2" s="1"/>
  <c r="A500" i="2" s="1"/>
  <c r="A570" i="2" s="1"/>
  <c r="A640" i="2" s="1"/>
  <c r="A11" i="2"/>
  <c r="B89" i="2"/>
  <c r="B159" i="2" s="1"/>
  <c r="B229" i="2" s="1"/>
  <c r="B299" i="2" s="1"/>
  <c r="B369" i="2" s="1"/>
  <c r="B439" i="2" s="1"/>
  <c r="B509" i="2" s="1"/>
  <c r="B579" i="2" s="1"/>
  <c r="B649" i="2" s="1"/>
  <c r="B719" i="2" s="1"/>
  <c r="B789" i="2" s="1"/>
  <c r="B859" i="2" s="1"/>
  <c r="B929" i="2" s="1"/>
  <c r="B999" i="2" s="1"/>
  <c r="B1069" i="2" s="1"/>
  <c r="B26" i="2"/>
  <c r="C213" i="2"/>
  <c r="C149" i="2"/>
  <c r="C219" i="2" s="1"/>
  <c r="C155" i="2"/>
  <c r="B91" i="2"/>
  <c r="B161" i="2"/>
  <c r="B231" i="2"/>
  <c r="B301" i="2" s="1"/>
  <c r="B371" i="2" s="1"/>
  <c r="B441" i="2" s="1"/>
  <c r="B511" i="2" s="1"/>
  <c r="B581" i="2" s="1"/>
  <c r="B651" i="2" s="1"/>
  <c r="B721" i="2" s="1"/>
  <c r="B791" i="2" s="1"/>
  <c r="B861" i="2" s="1"/>
  <c r="B931" i="2" s="1"/>
  <c r="B1001" i="2" s="1"/>
  <c r="B1071" i="2" s="1"/>
  <c r="B28" i="2"/>
  <c r="C104" i="2"/>
  <c r="C41" i="2"/>
  <c r="B86" i="2"/>
  <c r="B156" i="2" s="1"/>
  <c r="B226" i="2" s="1"/>
  <c r="B296" i="2" s="1"/>
  <c r="B366" i="2"/>
  <c r="B436" i="2" s="1"/>
  <c r="B506" i="2" s="1"/>
  <c r="B576" i="2" s="1"/>
  <c r="B646" i="2"/>
  <c r="B716" i="2" s="1"/>
  <c r="B786" i="2" s="1"/>
  <c r="B856" i="2" s="1"/>
  <c r="B926" i="2" s="1"/>
  <c r="B996" i="2" s="1"/>
  <c r="B1066" i="2" s="1"/>
  <c r="B23" i="2"/>
  <c r="C159" i="2"/>
  <c r="C30" i="2"/>
  <c r="C217" i="2"/>
  <c r="C94" i="2"/>
  <c r="C31" i="2"/>
  <c r="C38" i="2" s="1"/>
  <c r="B87" i="2"/>
  <c r="B157" i="2"/>
  <c r="B227" i="2" s="1"/>
  <c r="B297" i="2" s="1"/>
  <c r="B367" i="2" s="1"/>
  <c r="B437" i="2" s="1"/>
  <c r="B507" i="2" s="1"/>
  <c r="B577" i="2" s="1"/>
  <c r="B647" i="2" s="1"/>
  <c r="B717" i="2" s="1"/>
  <c r="B787" i="2" s="1"/>
  <c r="B857" i="2"/>
  <c r="B927" i="2" s="1"/>
  <c r="B997" i="2" s="1"/>
  <c r="B1067" i="2" s="1"/>
  <c r="B24" i="2"/>
  <c r="C152" i="2"/>
  <c r="C222" i="2" s="1"/>
  <c r="C88" i="2"/>
  <c r="C25" i="2"/>
  <c r="C151" i="2"/>
  <c r="C162" i="2"/>
  <c r="A12" i="2"/>
  <c r="C160" i="2"/>
  <c r="C96" i="2"/>
  <c r="C33" i="2"/>
  <c r="C214" i="2"/>
  <c r="C284" i="2" s="1"/>
  <c r="C354" i="2" s="1"/>
  <c r="B232" i="2"/>
  <c r="B302" i="2" s="1"/>
  <c r="B372" i="2" s="1"/>
  <c r="B442" i="2" s="1"/>
  <c r="B512" i="2" s="1"/>
  <c r="B582" i="2" s="1"/>
  <c r="B652" i="2" s="1"/>
  <c r="B722" i="2" s="1"/>
  <c r="B792" i="2" s="1"/>
  <c r="B862" i="2" s="1"/>
  <c r="B932" i="2" s="1"/>
  <c r="B1002" i="2" s="1"/>
  <c r="B1072" i="2" s="1"/>
  <c r="B29" i="2"/>
  <c r="C153" i="2"/>
  <c r="C156" i="2"/>
  <c r="C36" i="2"/>
  <c r="B96" i="2"/>
  <c r="B166" i="2" s="1"/>
  <c r="B236" i="2" s="1"/>
  <c r="B306" i="2" s="1"/>
  <c r="B376" i="2" s="1"/>
  <c r="B446" i="2" s="1"/>
  <c r="B516" i="2" s="1"/>
  <c r="B586" i="2" s="1"/>
  <c r="B656" i="2" s="1"/>
  <c r="B726" i="2" s="1"/>
  <c r="B796" i="2" s="1"/>
  <c r="B866" i="2" s="1"/>
  <c r="B936" i="2" s="1"/>
  <c r="B1006" i="2" s="1"/>
  <c r="B1076" i="2" s="1"/>
  <c r="B33" i="2"/>
  <c r="A81" i="2"/>
  <c r="A151" i="2" s="1"/>
  <c r="A221" i="2" s="1"/>
  <c r="A291" i="2" s="1"/>
  <c r="A361" i="2" s="1"/>
  <c r="A431" i="2" s="1"/>
  <c r="A501" i="2" s="1"/>
  <c r="A571" i="2" s="1"/>
  <c r="A641" i="2" s="1"/>
  <c r="A711" i="2" s="1"/>
  <c r="A781" i="2" s="1"/>
  <c r="A851" i="2" s="1"/>
  <c r="A921" i="2" s="1"/>
  <c r="A991" i="2" s="1"/>
  <c r="A1061" i="2" s="1"/>
  <c r="C226" i="2"/>
  <c r="C221" i="2"/>
  <c r="B94" i="2"/>
  <c r="B164" i="2"/>
  <c r="B234" i="2"/>
  <c r="B304" i="2" s="1"/>
  <c r="B374" i="2" s="1"/>
  <c r="B444" i="2" s="1"/>
  <c r="B514" i="2"/>
  <c r="B584" i="2" s="1"/>
  <c r="B654" i="2" s="1"/>
  <c r="B724" i="2" s="1"/>
  <c r="B794" i="2"/>
  <c r="B864" i="2" s="1"/>
  <c r="B934" i="2" s="1"/>
  <c r="B1004" i="2" s="1"/>
  <c r="B1074" i="2" s="1"/>
  <c r="B31" i="2"/>
  <c r="C164" i="2"/>
  <c r="C111" i="2"/>
  <c r="C48" i="2"/>
  <c r="C232" i="2"/>
  <c r="C95" i="2"/>
  <c r="C32" i="2"/>
  <c r="C174" i="2"/>
  <c r="C225" i="2"/>
  <c r="C223" i="2"/>
  <c r="C40" i="2"/>
  <c r="C103" i="2"/>
  <c r="C158" i="2"/>
  <c r="B93" i="2"/>
  <c r="B163" i="2"/>
  <c r="B233" i="2" s="1"/>
  <c r="B303" i="2" s="1"/>
  <c r="B373" i="2" s="1"/>
  <c r="B443" i="2"/>
  <c r="B513" i="2" s="1"/>
  <c r="B583" i="2" s="1"/>
  <c r="B653" i="2" s="1"/>
  <c r="B723" i="2" s="1"/>
  <c r="B793" i="2" s="1"/>
  <c r="B863" i="2" s="1"/>
  <c r="B933" i="2" s="1"/>
  <c r="B1003" i="2" s="1"/>
  <c r="B1073" i="2" s="1"/>
  <c r="B30" i="2"/>
  <c r="C283" i="2"/>
  <c r="C353" i="2" s="1"/>
  <c r="C423" i="2" s="1"/>
  <c r="C493" i="2" s="1"/>
  <c r="C563" i="2" s="1"/>
  <c r="C633" i="2" s="1"/>
  <c r="C703" i="2" s="1"/>
  <c r="C773" i="2" s="1"/>
  <c r="C843" i="2" s="1"/>
  <c r="C230" i="2"/>
  <c r="C300" i="2" s="1"/>
  <c r="C169" i="2"/>
  <c r="C166" i="2"/>
  <c r="C287" i="2"/>
  <c r="C357" i="2" s="1"/>
  <c r="C427" i="2" s="1"/>
  <c r="C497" i="2" s="1"/>
  <c r="C567" i="2" s="1"/>
  <c r="C637" i="2" s="1"/>
  <c r="C707" i="2" s="1"/>
  <c r="C777" i="2" s="1"/>
  <c r="C847" i="2" s="1"/>
  <c r="C229" i="2"/>
  <c r="C227" i="2"/>
  <c r="C285" i="2"/>
  <c r="B40" i="2"/>
  <c r="B103" i="2"/>
  <c r="B173" i="2"/>
  <c r="B243" i="2"/>
  <c r="B313" i="2"/>
  <c r="B383" i="2" s="1"/>
  <c r="B453" i="2" s="1"/>
  <c r="B523" i="2" s="1"/>
  <c r="B593" i="2" s="1"/>
  <c r="B663" i="2" s="1"/>
  <c r="B733" i="2" s="1"/>
  <c r="B803" i="2" s="1"/>
  <c r="B873" i="2" s="1"/>
  <c r="B943" i="2" s="1"/>
  <c r="B1013" i="2" s="1"/>
  <c r="B1083" i="2" s="1"/>
  <c r="C236" i="2"/>
  <c r="C306" i="2" s="1"/>
  <c r="C376" i="2" s="1"/>
  <c r="C239" i="2"/>
  <c r="B100" i="2"/>
  <c r="B170" i="2"/>
  <c r="B240" i="2" s="1"/>
  <c r="B310" i="2" s="1"/>
  <c r="B380" i="2" s="1"/>
  <c r="B450" i="2" s="1"/>
  <c r="B520" i="2" s="1"/>
  <c r="B590" i="2" s="1"/>
  <c r="B660" i="2" s="1"/>
  <c r="B730" i="2"/>
  <c r="B800" i="2" s="1"/>
  <c r="B870" i="2" s="1"/>
  <c r="B940" i="2" s="1"/>
  <c r="B1010" i="2" s="1"/>
  <c r="B1080" i="2" s="1"/>
  <c r="B37" i="2"/>
  <c r="C108" i="2"/>
  <c r="C45" i="2"/>
  <c r="C102" i="2"/>
  <c r="C172" i="2" s="1"/>
  <c r="C242" i="2" s="1"/>
  <c r="C312" i="2" s="1"/>
  <c r="C39" i="2"/>
  <c r="C289" i="2"/>
  <c r="B101" i="2"/>
  <c r="B171" i="2"/>
  <c r="B241" i="2" s="1"/>
  <c r="B311" i="2" s="1"/>
  <c r="B381" i="2" s="1"/>
  <c r="B451" i="2"/>
  <c r="B521" i="2" s="1"/>
  <c r="B591" i="2" s="1"/>
  <c r="B661" i="2" s="1"/>
  <c r="B731" i="2" s="1"/>
  <c r="B801" i="2" s="1"/>
  <c r="B871" i="2" s="1"/>
  <c r="B941" i="2" s="1"/>
  <c r="B1011" i="2"/>
  <c r="B1081" i="2" s="1"/>
  <c r="B38" i="2"/>
  <c r="C292" i="2"/>
  <c r="C110" i="2"/>
  <c r="C47" i="2"/>
  <c r="C295" i="2"/>
  <c r="C365" i="2" s="1"/>
  <c r="C435" i="2" s="1"/>
  <c r="C233" i="2"/>
  <c r="C165" i="2"/>
  <c r="C302" i="2"/>
  <c r="C118" i="2"/>
  <c r="C188" i="2" s="1"/>
  <c r="C258" i="2" s="1"/>
  <c r="C55" i="2"/>
  <c r="C291" i="2"/>
  <c r="C355" i="2"/>
  <c r="C848" i="2"/>
  <c r="C918" i="2" s="1"/>
  <c r="C988" i="2" s="1"/>
  <c r="C1058" i="2" s="1"/>
  <c r="C244" i="2"/>
  <c r="C181" i="2"/>
  <c r="C251" i="2" s="1"/>
  <c r="C321" i="2" s="1"/>
  <c r="C391" i="2" s="1"/>
  <c r="C461" i="2" s="1"/>
  <c r="C531" i="2" s="1"/>
  <c r="C234" i="2"/>
  <c r="C299" i="2"/>
  <c r="C297" i="2"/>
  <c r="C367" i="2" s="1"/>
  <c r="C437" i="2" s="1"/>
  <c r="C507" i="2" s="1"/>
  <c r="C577" i="2" s="1"/>
  <c r="C647" i="2" s="1"/>
  <c r="C717" i="2" s="1"/>
  <c r="C787" i="2" s="1"/>
  <c r="C857" i="2" s="1"/>
  <c r="C927" i="2" s="1"/>
  <c r="C997" i="2" s="1"/>
  <c r="C1067" i="2" s="1"/>
  <c r="C228" i="2"/>
  <c r="C173" i="2"/>
  <c r="C243" i="2" s="1"/>
  <c r="C313" i="2" s="1"/>
  <c r="C383" i="2" s="1"/>
  <c r="C293" i="2"/>
  <c r="C363" i="2" s="1"/>
  <c r="C296" i="2"/>
  <c r="C366" i="2" s="1"/>
  <c r="C436" i="2" s="1"/>
  <c r="C506" i="2" s="1"/>
  <c r="C576" i="2" s="1"/>
  <c r="C646" i="2" s="1"/>
  <c r="C716" i="2" s="1"/>
  <c r="C786" i="2" s="1"/>
  <c r="C856" i="2" s="1"/>
  <c r="C926" i="2" s="1"/>
  <c r="C360" i="2"/>
  <c r="C430" i="2" s="1"/>
  <c r="C500" i="2" s="1"/>
  <c r="C570" i="2" s="1"/>
  <c r="C640" i="2" s="1"/>
  <c r="C304" i="2"/>
  <c r="C370" i="2"/>
  <c r="C440" i="2" s="1"/>
  <c r="B108" i="2"/>
  <c r="B178" i="2" s="1"/>
  <c r="B248" i="2" s="1"/>
  <c r="B318" i="2"/>
  <c r="B388" i="2" s="1"/>
  <c r="B458" i="2" s="1"/>
  <c r="B528" i="2" s="1"/>
  <c r="B598" i="2" s="1"/>
  <c r="B668" i="2" s="1"/>
  <c r="B738" i="2" s="1"/>
  <c r="B808" i="2" s="1"/>
  <c r="B878" i="2" s="1"/>
  <c r="B948" i="2" s="1"/>
  <c r="B1018" i="2" s="1"/>
  <c r="B1088" i="2" s="1"/>
  <c r="B45" i="2"/>
  <c r="C109" i="2"/>
  <c r="C179" i="2" s="1"/>
  <c r="C249" i="2" s="1"/>
  <c r="C319" i="2" s="1"/>
  <c r="C46" i="2"/>
  <c r="C178" i="2"/>
  <c r="C372" i="2"/>
  <c r="C117" i="2"/>
  <c r="C54" i="2"/>
  <c r="C424" i="2"/>
  <c r="C494" i="2" s="1"/>
  <c r="C298" i="2"/>
  <c r="C368" i="2" s="1"/>
  <c r="C438" i="2" s="1"/>
  <c r="C508" i="2" s="1"/>
  <c r="C578" i="2" s="1"/>
  <c r="C648" i="2" s="1"/>
  <c r="C718" i="2" s="1"/>
  <c r="C788" i="2" s="1"/>
  <c r="C858" i="2" s="1"/>
  <c r="C928" i="2" s="1"/>
  <c r="C998" i="2" s="1"/>
  <c r="C1068" i="2" s="1"/>
  <c r="C369" i="2"/>
  <c r="C439" i="2" s="1"/>
  <c r="C509" i="2" s="1"/>
  <c r="C314" i="2"/>
  <c r="C422" i="2"/>
  <c r="C425" i="2"/>
  <c r="C495" i="2" s="1"/>
  <c r="C565" i="2" s="1"/>
  <c r="C635" i="2" s="1"/>
  <c r="C705" i="2" s="1"/>
  <c r="C775" i="2" s="1"/>
  <c r="C845" i="2" s="1"/>
  <c r="C62" i="2"/>
  <c r="C125" i="2"/>
  <c r="C303" i="2"/>
  <c r="C180" i="2"/>
  <c r="C362" i="2"/>
  <c r="C432" i="2" s="1"/>
  <c r="C359" i="2"/>
  <c r="B107" i="2"/>
  <c r="B177" i="2"/>
  <c r="B247" i="2" s="1"/>
  <c r="B317" i="2" s="1"/>
  <c r="B387" i="2" s="1"/>
  <c r="B457" i="2"/>
  <c r="B527" i="2" s="1"/>
  <c r="B597" i="2" s="1"/>
  <c r="B667" i="2" s="1"/>
  <c r="B737" i="2" s="1"/>
  <c r="B807" i="2" s="1"/>
  <c r="B877" i="2" s="1"/>
  <c r="B947" i="2" s="1"/>
  <c r="B1017" i="2" s="1"/>
  <c r="B1087" i="2" s="1"/>
  <c r="B44" i="2"/>
  <c r="C361" i="2"/>
  <c r="C431" i="2" s="1"/>
  <c r="C235" i="2"/>
  <c r="C115" i="2"/>
  <c r="C52" i="2"/>
  <c r="C122" i="2" s="1"/>
  <c r="C309" i="2"/>
  <c r="C379" i="2" s="1"/>
  <c r="C373" i="2"/>
  <c r="C384" i="2"/>
  <c r="C124" i="2"/>
  <c r="C61" i="2"/>
  <c r="B115" i="2"/>
  <c r="B185" i="2"/>
  <c r="B255" i="2"/>
  <c r="B325" i="2"/>
  <c r="B395" i="2" s="1"/>
  <c r="B465" i="2" s="1"/>
  <c r="B535" i="2" s="1"/>
  <c r="B605" i="2" s="1"/>
  <c r="B675" i="2" s="1"/>
  <c r="B745" i="2" s="1"/>
  <c r="B815" i="2" s="1"/>
  <c r="B885" i="2"/>
  <c r="B955" i="2" s="1"/>
  <c r="B1025" i="2" s="1"/>
  <c r="B1095" i="2" s="1"/>
  <c r="B52" i="2"/>
  <c r="C374" i="2"/>
  <c r="C305" i="2"/>
  <c r="C433" i="2"/>
  <c r="C185" i="2"/>
  <c r="C255" i="2" s="1"/>
  <c r="B114" i="2"/>
  <c r="B184" i="2"/>
  <c r="B254" i="2" s="1"/>
  <c r="B324" i="2" s="1"/>
  <c r="B394" i="2" s="1"/>
  <c r="B464" i="2" s="1"/>
  <c r="B534" i="2" s="1"/>
  <c r="B604" i="2" s="1"/>
  <c r="B674" i="2" s="1"/>
  <c r="B744" i="2" s="1"/>
  <c r="B814" i="2" s="1"/>
  <c r="B884" i="2" s="1"/>
  <c r="B954" i="2" s="1"/>
  <c r="B1024" i="2" s="1"/>
  <c r="B1094" i="2" s="1"/>
  <c r="B51" i="2"/>
  <c r="C429" i="2"/>
  <c r="C250" i="2"/>
  <c r="C195" i="2"/>
  <c r="C265" i="2" s="1"/>
  <c r="C492" i="2"/>
  <c r="C562" i="2" s="1"/>
  <c r="C187" i="2"/>
  <c r="C116" i="2"/>
  <c r="C53" i="2"/>
  <c r="C442" i="2"/>
  <c r="C512" i="2" s="1"/>
  <c r="C248" i="2"/>
  <c r="C318" i="2"/>
  <c r="C186" i="2"/>
  <c r="C375" i="2"/>
  <c r="C454" i="2"/>
  <c r="C443" i="2"/>
  <c r="C328" i="2"/>
  <c r="C499" i="2"/>
  <c r="C503" i="2"/>
  <c r="C564" i="2"/>
  <c r="C505" i="2"/>
  <c r="C192" i="2"/>
  <c r="C444" i="2"/>
  <c r="B122" i="2"/>
  <c r="B192" i="2" s="1"/>
  <c r="B262" i="2"/>
  <c r="B332" i="2" s="1"/>
  <c r="B402" i="2" s="1"/>
  <c r="B472" i="2" s="1"/>
  <c r="B542" i="2" s="1"/>
  <c r="B612" i="2" s="1"/>
  <c r="B682" i="2" s="1"/>
  <c r="B752" i="2" s="1"/>
  <c r="B822" i="2"/>
  <c r="B892" i="2" s="1"/>
  <c r="B962" i="2" s="1"/>
  <c r="B1032" i="2" s="1"/>
  <c r="B1102" i="2" s="1"/>
  <c r="B59" i="2"/>
  <c r="C131" i="2"/>
  <c r="C68" i="2"/>
  <c r="C517" i="2"/>
  <c r="C502" i="2"/>
  <c r="C572" i="2" s="1"/>
  <c r="C642" i="2" s="1"/>
  <c r="C510" i="2"/>
  <c r="C580" i="2" s="1"/>
  <c r="C650" i="2" s="1"/>
  <c r="C720" i="2" s="1"/>
  <c r="C790" i="2" s="1"/>
  <c r="C860" i="2" s="1"/>
  <c r="C123" i="2"/>
  <c r="C60" i="2"/>
  <c r="C446" i="2"/>
  <c r="C257" i="2"/>
  <c r="C327" i="2" s="1"/>
  <c r="C397" i="2" s="1"/>
  <c r="C467" i="2" s="1"/>
  <c r="C537" i="2" s="1"/>
  <c r="C607" i="2" s="1"/>
  <c r="C320" i="2"/>
  <c r="B121" i="2"/>
  <c r="B191" i="2" s="1"/>
  <c r="B261" i="2" s="1"/>
  <c r="B331" i="2" s="1"/>
  <c r="B401" i="2" s="1"/>
  <c r="B471" i="2" s="1"/>
  <c r="B541" i="2" s="1"/>
  <c r="B611" i="2" s="1"/>
  <c r="B681" i="2" s="1"/>
  <c r="B751" i="2" s="1"/>
  <c r="B821" i="2" s="1"/>
  <c r="B891" i="2" s="1"/>
  <c r="B961" i="2" s="1"/>
  <c r="B1031" i="2" s="1"/>
  <c r="B1101" i="2" s="1"/>
  <c r="B58" i="2"/>
  <c r="C501" i="2"/>
  <c r="C194" i="2"/>
  <c r="C449" i="2"/>
  <c r="C519" i="2" s="1"/>
  <c r="C589" i="2" s="1"/>
  <c r="C659" i="2" s="1"/>
  <c r="C729" i="2" s="1"/>
  <c r="C571" i="2"/>
  <c r="C390" i="2"/>
  <c r="C460" i="2" s="1"/>
  <c r="C530" i="2" s="1"/>
  <c r="C600" i="2" s="1"/>
  <c r="C670" i="2" s="1"/>
  <c r="C516" i="2"/>
  <c r="C587" i="2"/>
  <c r="C201" i="2"/>
  <c r="C271" i="2" s="1"/>
  <c r="C341" i="2" s="1"/>
  <c r="C411" i="2" s="1"/>
  <c r="C481" i="2" s="1"/>
  <c r="C551" i="2" s="1"/>
  <c r="C514" i="2"/>
  <c r="C634" i="2"/>
  <c r="C704" i="2" s="1"/>
  <c r="C774" i="2" s="1"/>
  <c r="C844" i="2" s="1"/>
  <c r="C914" i="2" s="1"/>
  <c r="C984" i="2" s="1"/>
  <c r="C1054" i="2" s="1"/>
  <c r="C632" i="2"/>
  <c r="C702" i="2" s="1"/>
  <c r="C772" i="2" s="1"/>
  <c r="C842" i="2" s="1"/>
  <c r="C912" i="2" s="1"/>
  <c r="C982" i="2" s="1"/>
  <c r="C1052" i="2" s="1"/>
  <c r="C445" i="2"/>
  <c r="C256" i="2"/>
  <c r="C382" i="2"/>
  <c r="C452" i="2" s="1"/>
  <c r="C264" i="2"/>
  <c r="C130" i="2"/>
  <c r="C67" i="2"/>
  <c r="C582" i="2"/>
  <c r="C335" i="2"/>
  <c r="C524" i="2"/>
  <c r="C388" i="2"/>
  <c r="C193" i="2"/>
  <c r="C263" i="2" s="1"/>
  <c r="C333" i="2" s="1"/>
  <c r="C403" i="2" s="1"/>
  <c r="C473" i="2" s="1"/>
  <c r="C543" i="2" s="1"/>
  <c r="C613" i="2" s="1"/>
  <c r="B129" i="2"/>
  <c r="B199" i="2" s="1"/>
  <c r="B269" i="2" s="1"/>
  <c r="B339" i="2" s="1"/>
  <c r="B409" i="2" s="1"/>
  <c r="B479" i="2" s="1"/>
  <c r="B549" i="2" s="1"/>
  <c r="B619" i="2" s="1"/>
  <c r="B689" i="2" s="1"/>
  <c r="B759" i="2" s="1"/>
  <c r="B829" i="2" s="1"/>
  <c r="B899" i="2" s="1"/>
  <c r="B969" i="2" s="1"/>
  <c r="B1039" i="2" s="1"/>
  <c r="B1109" i="2" s="1"/>
  <c r="B66" i="2"/>
  <c r="B136" i="2" s="1"/>
  <c r="B206" i="2" s="1"/>
  <c r="B276" i="2" s="1"/>
  <c r="B346" i="2" s="1"/>
  <c r="B416" i="2" s="1"/>
  <c r="B486" i="2" s="1"/>
  <c r="B556" i="2" s="1"/>
  <c r="B626" i="2" s="1"/>
  <c r="B696" i="2" s="1"/>
  <c r="B766" i="2" s="1"/>
  <c r="B836" i="2" s="1"/>
  <c r="B906" i="2" s="1"/>
  <c r="B976" i="2" s="1"/>
  <c r="B1046" i="2"/>
  <c r="B1116" i="2" s="1"/>
  <c r="C262" i="2"/>
  <c r="C575" i="2"/>
  <c r="C573" i="2"/>
  <c r="C569" i="2"/>
  <c r="C453" i="2"/>
  <c r="C523" i="2" s="1"/>
  <c r="C593" i="2" s="1"/>
  <c r="C663" i="2" s="1"/>
  <c r="C138" i="2"/>
  <c r="C325" i="2"/>
  <c r="C398" i="2"/>
  <c r="C468" i="2" s="1"/>
  <c r="C538" i="2" s="1"/>
  <c r="C608" i="2" s="1"/>
  <c r="C678" i="2" s="1"/>
  <c r="C748" i="2" s="1"/>
  <c r="C818" i="2" s="1"/>
  <c r="C513" i="2"/>
  <c r="C579" i="2"/>
  <c r="C137" i="2"/>
  <c r="C584" i="2"/>
  <c r="C586" i="2"/>
  <c r="C649" i="2"/>
  <c r="C643" i="2"/>
  <c r="C458" i="2"/>
  <c r="C528" i="2" s="1"/>
  <c r="C598" i="2" s="1"/>
  <c r="C405" i="2"/>
  <c r="C652" i="2"/>
  <c r="C722" i="2" s="1"/>
  <c r="C792" i="2" s="1"/>
  <c r="C200" i="2"/>
  <c r="C334" i="2"/>
  <c r="C657" i="2"/>
  <c r="C641" i="2"/>
  <c r="C711" i="2" s="1"/>
  <c r="C208" i="2"/>
  <c r="C332" i="2"/>
  <c r="C594" i="2"/>
  <c r="C515" i="2"/>
  <c r="C585" i="2" s="1"/>
  <c r="C655" i="2" s="1"/>
  <c r="C725" i="2" s="1"/>
  <c r="C583" i="2"/>
  <c r="C395" i="2"/>
  <c r="C639" i="2"/>
  <c r="C645" i="2"/>
  <c r="C715" i="2" s="1"/>
  <c r="C389" i="2"/>
  <c r="C326" i="2"/>
  <c r="C653" i="2"/>
  <c r="C723" i="2" s="1"/>
  <c r="C664" i="2"/>
  <c r="C734" i="2" s="1"/>
  <c r="C804" i="2" s="1"/>
  <c r="C874" i="2" s="1"/>
  <c r="C944" i="2" s="1"/>
  <c r="C1014" i="2" s="1"/>
  <c r="C1084" i="2" s="1"/>
  <c r="C710" i="2"/>
  <c r="C780" i="2" s="1"/>
  <c r="C850" i="2" s="1"/>
  <c r="C920" i="2" s="1"/>
  <c r="C990" i="2" s="1"/>
  <c r="C1060" i="2" s="1"/>
  <c r="C656" i="2"/>
  <c r="C207" i="2"/>
  <c r="C277" i="2" s="1"/>
  <c r="C459" i="2"/>
  <c r="C529" i="2" s="1"/>
  <c r="C599" i="2" s="1"/>
  <c r="C669" i="2" s="1"/>
  <c r="C739" i="2" s="1"/>
  <c r="C809" i="2" s="1"/>
  <c r="C879" i="2" s="1"/>
  <c r="C949" i="2" s="1"/>
  <c r="C522" i="2"/>
  <c r="C592" i="2" s="1"/>
  <c r="C662" i="2" s="1"/>
  <c r="C601" i="2"/>
  <c r="C671" i="2" s="1"/>
  <c r="C402" i="2"/>
  <c r="C270" i="2"/>
  <c r="C340" i="2" s="1"/>
  <c r="C410" i="2" s="1"/>
  <c r="C480" i="2" s="1"/>
  <c r="C550" i="2" s="1"/>
  <c r="C620" i="2" s="1"/>
  <c r="C690" i="2" s="1"/>
  <c r="C475" i="2"/>
  <c r="C713" i="2"/>
  <c r="C719" i="2"/>
  <c r="C789" i="2" s="1"/>
  <c r="C396" i="2"/>
  <c r="C465" i="2"/>
  <c r="C535" i="2" s="1"/>
  <c r="C605" i="2" s="1"/>
  <c r="C278" i="2"/>
  <c r="C727" i="2"/>
  <c r="C797" i="2" s="1"/>
  <c r="C867" i="2" s="1"/>
  <c r="C937" i="2" s="1"/>
  <c r="C1007" i="2" s="1"/>
  <c r="C1077" i="2" s="1"/>
  <c r="C404" i="2"/>
  <c r="C654" i="2"/>
  <c r="C724" i="2" s="1"/>
  <c r="C709" i="2"/>
  <c r="C779" i="2"/>
  <c r="C466" i="2"/>
  <c r="C545" i="2"/>
  <c r="C348" i="2"/>
  <c r="C474" i="2"/>
  <c r="C785" i="2"/>
  <c r="C855" i="2" s="1"/>
  <c r="C925" i="2" s="1"/>
  <c r="C995" i="2" s="1"/>
  <c r="C1065" i="2" s="1"/>
  <c r="C781" i="2"/>
  <c r="C851" i="2" s="1"/>
  <c r="C783" i="2"/>
  <c r="C853" i="2" s="1"/>
  <c r="C923" i="2" s="1"/>
  <c r="C993" i="2" s="1"/>
  <c r="C472" i="2"/>
  <c r="C726" i="2"/>
  <c r="C793" i="2"/>
  <c r="C915" i="2"/>
  <c r="C796" i="2"/>
  <c r="C866" i="2" s="1"/>
  <c r="C859" i="2"/>
  <c r="C347" i="2"/>
  <c r="C544" i="2"/>
  <c r="C668" i="2"/>
  <c r="C738" i="2" s="1"/>
  <c r="C418" i="2"/>
  <c r="C862" i="2"/>
  <c r="C932" i="2" s="1"/>
  <c r="C1002" i="2" s="1"/>
  <c r="C1072" i="2" s="1"/>
  <c r="C733" i="2"/>
  <c r="C542" i="2"/>
  <c r="C741" i="2"/>
  <c r="C794" i="2"/>
  <c r="C799" i="2"/>
  <c r="C869" i="2" s="1"/>
  <c r="C939" i="2" s="1"/>
  <c r="C1009" i="2" s="1"/>
  <c r="C1079" i="2" s="1"/>
  <c r="C615" i="2"/>
  <c r="C536" i="2"/>
  <c r="C917" i="2"/>
  <c r="C987" i="2" s="1"/>
  <c r="C1057" i="2" s="1"/>
  <c r="C849" i="2"/>
  <c r="C685" i="2"/>
  <c r="C803" i="2"/>
  <c r="C873" i="2" s="1"/>
  <c r="C488" i="2"/>
  <c r="C614" i="2"/>
  <c r="C930" i="2"/>
  <c r="C919" i="2"/>
  <c r="C606" i="2"/>
  <c r="C676" i="2" s="1"/>
  <c r="C746" i="2" s="1"/>
  <c r="C816" i="2" s="1"/>
  <c r="C886" i="2" s="1"/>
  <c r="C864" i="2"/>
  <c r="C934" i="2" s="1"/>
  <c r="C612" i="2"/>
  <c r="C921" i="2"/>
  <c r="C811" i="2"/>
  <c r="C740" i="2"/>
  <c r="C810" i="2" s="1"/>
  <c r="C880" i="2" s="1"/>
  <c r="C950" i="2" s="1"/>
  <c r="C1020" i="2" s="1"/>
  <c r="C1090" i="2" s="1"/>
  <c r="C795" i="2"/>
  <c r="C865" i="2" s="1"/>
  <c r="C935" i="2" s="1"/>
  <c r="C1005" i="2" s="1"/>
  <c r="C1075" i="2" s="1"/>
  <c r="C863" i="2"/>
  <c r="C417" i="2"/>
  <c r="C487" i="2" s="1"/>
  <c r="C677" i="2"/>
  <c r="C985" i="2"/>
  <c r="C675" i="2"/>
  <c r="C745" i="2" s="1"/>
  <c r="C747" i="2"/>
  <c r="C933" i="2"/>
  <c r="C996" i="2"/>
  <c r="C1066" i="2" s="1"/>
  <c r="C1000" i="2"/>
  <c r="C1070" i="2" s="1"/>
  <c r="C808" i="2"/>
  <c r="C755" i="2"/>
  <c r="C881" i="2"/>
  <c r="C951" i="2" s="1"/>
  <c r="C1021" i="2" s="1"/>
  <c r="C1091" i="2" s="1"/>
  <c r="C936" i="2"/>
  <c r="C989" i="2"/>
  <c r="C1059" i="2" s="1"/>
  <c r="C682" i="2"/>
  <c r="C684" i="2"/>
  <c r="C754" i="2" s="1"/>
  <c r="C824" i="2" s="1"/>
  <c r="C558" i="2"/>
  <c r="C628" i="2"/>
  <c r="C698" i="2" s="1"/>
  <c r="C768" i="2" s="1"/>
  <c r="C838" i="2" s="1"/>
  <c r="C908" i="2" s="1"/>
  <c r="C978" i="2" s="1"/>
  <c r="C1048" i="2" s="1"/>
  <c r="C1118" i="2" s="1"/>
  <c r="C817" i="2"/>
  <c r="C815" i="2"/>
  <c r="C885" i="2" s="1"/>
  <c r="C955" i="2" s="1"/>
  <c r="C1025" i="2" s="1"/>
  <c r="C1095" i="2" s="1"/>
  <c r="C1006" i="2"/>
  <c r="C1076" i="2" s="1"/>
  <c r="C878" i="2"/>
  <c r="C948" i="2" s="1"/>
  <c r="C1018" i="2" s="1"/>
  <c r="C1088" i="2" s="1"/>
  <c r="C1003" i="2"/>
  <c r="C1073" i="2" s="1"/>
  <c r="C683" i="2"/>
  <c r="C753" i="2" s="1"/>
  <c r="C1004" i="2"/>
  <c r="C1074" i="2" s="1"/>
  <c r="C752" i="2"/>
  <c r="C822" i="2" s="1"/>
  <c r="C888" i="2"/>
  <c r="C958" i="2" s="1"/>
  <c r="C1028" i="2" s="1"/>
  <c r="C1098" i="2" s="1"/>
  <c r="C825" i="2"/>
  <c r="C557" i="2"/>
  <c r="C627" i="2" s="1"/>
  <c r="C697" i="2" s="1"/>
  <c r="C767" i="2" s="1"/>
  <c r="C837" i="2" s="1"/>
  <c r="C895" i="2"/>
  <c r="C965" i="2" s="1"/>
  <c r="C1035" i="2" s="1"/>
  <c r="C1105" i="2" s="1"/>
  <c r="C887" i="2"/>
  <c r="C957" i="2" s="1"/>
  <c r="C1027" i="2"/>
  <c r="C1097" i="2" s="1"/>
  <c r="C956" i="2"/>
  <c r="C1026" i="2" s="1"/>
  <c r="C1096" i="2" s="1"/>
  <c r="AE51" i="1" l="1"/>
  <c r="AE52" i="1" s="1"/>
  <c r="J1" i="1" s="1"/>
  <c r="B61" i="1" s="1"/>
  <c r="C11" i="7" s="1"/>
  <c r="F1" i="8" s="1"/>
  <c r="E47" i="2" a="1"/>
  <c r="E47" i="2" s="1"/>
  <c r="F47" i="2" s="1"/>
  <c r="E44" i="2" a="1"/>
  <c r="E44" i="2" s="1"/>
  <c r="F44" i="2" s="1"/>
  <c r="E48" i="2" a="1"/>
  <c r="E48" i="2" s="1"/>
  <c r="F48" i="2" s="1"/>
  <c r="E50" i="2" a="1"/>
  <c r="E50" i="2" s="1"/>
  <c r="F50" i="2" s="1"/>
  <c r="E46" i="2" a="1"/>
  <c r="E46" i="2" s="1"/>
  <c r="F46" i="2" s="1"/>
  <c r="E45" i="2" a="1"/>
  <c r="E45" i="2" s="1"/>
  <c r="F45" i="2" s="1"/>
  <c r="E49" i="2" a="1"/>
  <c r="E49" i="2" s="1"/>
  <c r="F49" i="2" s="1"/>
  <c r="E978" i="2" a="1"/>
  <c r="E978" i="2" s="1"/>
  <c r="F978" i="2" s="1"/>
  <c r="E975" i="2" a="1"/>
  <c r="E975" i="2" s="1"/>
  <c r="F975" i="2" s="1"/>
  <c r="E979" i="2" a="1"/>
  <c r="E979" i="2" s="1"/>
  <c r="F979" i="2" s="1"/>
  <c r="E976" i="2" a="1"/>
  <c r="E976" i="2" s="1"/>
  <c r="F976" i="2" s="1"/>
  <c r="E981" i="2" a="1"/>
  <c r="E981" i="2" s="1"/>
  <c r="F981" i="2" s="1"/>
  <c r="E977" i="2" a="1"/>
  <c r="E977" i="2" s="1"/>
  <c r="F977" i="2" s="1"/>
  <c r="E980" i="2" a="1"/>
  <c r="E980" i="2" s="1"/>
  <c r="F980" i="2" s="1"/>
  <c r="E698" i="2" a="1"/>
  <c r="E698" i="2" s="1"/>
  <c r="F698" i="2" s="1"/>
  <c r="E695" i="2" a="1"/>
  <c r="E695" i="2" s="1"/>
  <c r="F695" i="2" s="1"/>
  <c r="E699" i="2" a="1"/>
  <c r="E699" i="2" s="1"/>
  <c r="F699" i="2" s="1"/>
  <c r="E700" i="2" a="1"/>
  <c r="E700" i="2" s="1"/>
  <c r="F700" i="2" s="1"/>
  <c r="E697" i="2" a="1"/>
  <c r="E697" i="2" s="1"/>
  <c r="F697" i="2" s="1"/>
  <c r="E701" i="2" a="1"/>
  <c r="E701" i="2" s="1"/>
  <c r="F701" i="2" s="1"/>
  <c r="E696" i="2" a="1"/>
  <c r="E696" i="2" s="1"/>
  <c r="F696" i="2" s="1"/>
  <c r="E556" i="2" a="1"/>
  <c r="E556" i="2" s="1"/>
  <c r="F556" i="2" s="1"/>
  <c r="E560" i="2" a="1"/>
  <c r="E560" i="2" s="1"/>
  <c r="F560" i="2" s="1"/>
  <c r="E557" i="2" a="1"/>
  <c r="E557" i="2" s="1"/>
  <c r="F557" i="2" s="1"/>
  <c r="E561" i="2" a="1"/>
  <c r="E561" i="2" s="1"/>
  <c r="F561" i="2" s="1"/>
  <c r="E558" i="2" a="1"/>
  <c r="E558" i="2" s="1"/>
  <c r="F558" i="2" s="1"/>
  <c r="E555" i="2" a="1"/>
  <c r="E555" i="2" s="1"/>
  <c r="F555" i="2" s="1"/>
  <c r="E559" i="2" a="1"/>
  <c r="E559" i="2" s="1"/>
  <c r="F559" i="2" s="1"/>
  <c r="E473" i="2" a="1"/>
  <c r="E473" i="2" s="1"/>
  <c r="F473" i="2" s="1"/>
  <c r="E477" i="2" a="1"/>
  <c r="E477" i="2" s="1"/>
  <c r="F477" i="2" s="1"/>
  <c r="E475" i="2" a="1"/>
  <c r="E475" i="2" s="1"/>
  <c r="F475" i="2" s="1"/>
  <c r="E471" i="2" a="1"/>
  <c r="E471" i="2" s="1"/>
  <c r="F471" i="2" s="1"/>
  <c r="E476" i="2" a="1"/>
  <c r="E476" i="2" s="1"/>
  <c r="F476" i="2" s="1"/>
  <c r="E472" i="2" a="1"/>
  <c r="E472" i="2" s="1"/>
  <c r="F472" i="2" s="1"/>
  <c r="E474" i="2" a="1"/>
  <c r="E474" i="2" s="1"/>
  <c r="F474" i="2" s="1"/>
  <c r="E334" i="2" a="1"/>
  <c r="E334" i="2" s="1"/>
  <c r="F334" i="2" s="1"/>
  <c r="E331" i="2" a="1"/>
  <c r="E331" i="2" s="1"/>
  <c r="F331" i="2" s="1"/>
  <c r="E335" i="2" a="1"/>
  <c r="E335" i="2" s="1"/>
  <c r="F335" i="2" s="1"/>
  <c r="E333" i="2" a="1"/>
  <c r="E333" i="2" s="1"/>
  <c r="F333" i="2" s="1"/>
  <c r="E336" i="2" a="1"/>
  <c r="E336" i="2" s="1"/>
  <c r="F336" i="2" s="1"/>
  <c r="E337" i="2" a="1"/>
  <c r="E337" i="2" s="1"/>
  <c r="F337" i="2" s="1"/>
  <c r="E332" i="2" a="1"/>
  <c r="E332" i="2" s="1"/>
  <c r="F332" i="2" s="1"/>
  <c r="E277" i="2" a="1"/>
  <c r="E277" i="2" s="1"/>
  <c r="F277" i="2" s="1"/>
  <c r="E281" i="2" a="1"/>
  <c r="E281" i="2" s="1"/>
  <c r="F281" i="2" s="1"/>
  <c r="E278" i="2" a="1"/>
  <c r="E278" i="2" s="1"/>
  <c r="F278" i="2" s="1"/>
  <c r="E280" i="2" a="1"/>
  <c r="E280" i="2" s="1"/>
  <c r="F280" i="2" s="1"/>
  <c r="E276" i="2" a="1"/>
  <c r="E276" i="2" s="1"/>
  <c r="F276" i="2" s="1"/>
  <c r="E275" i="2" a="1"/>
  <c r="E275" i="2" s="1"/>
  <c r="F275" i="2" s="1"/>
  <c r="E279" i="2" a="1"/>
  <c r="E279" i="2" s="1"/>
  <c r="F279" i="2" s="1"/>
  <c r="E193" i="2" a="1"/>
  <c r="E193" i="2" s="1"/>
  <c r="F193" i="2" s="1"/>
  <c r="E197" i="2" a="1"/>
  <c r="E197" i="2" s="1"/>
  <c r="F197" i="2" s="1"/>
  <c r="E194" i="2" a="1"/>
  <c r="E194" i="2" s="1"/>
  <c r="F194" i="2" s="1"/>
  <c r="E196" i="2" a="1"/>
  <c r="E196" i="2" s="1"/>
  <c r="F196" i="2" s="1"/>
  <c r="E192" i="2" a="1"/>
  <c r="E192" i="2" s="1"/>
  <c r="F192" i="2" s="1"/>
  <c r="E191" i="2" a="1"/>
  <c r="E191" i="2" s="1"/>
  <c r="F191" i="2" s="1"/>
  <c r="E195" i="2" a="1"/>
  <c r="E195" i="2" s="1"/>
  <c r="F195" i="2" s="1"/>
  <c r="E136" i="2" a="1"/>
  <c r="E136" i="2" s="1"/>
  <c r="F136" i="2" s="1"/>
  <c r="E140" i="2" a="1"/>
  <c r="E140" i="2" s="1"/>
  <c r="F140" i="2" s="1"/>
  <c r="E137" i="2" a="1"/>
  <c r="E137" i="2" s="1"/>
  <c r="F137" i="2" s="1"/>
  <c r="E141" i="2" a="1"/>
  <c r="E141" i="2" s="1"/>
  <c r="F141" i="2" s="1"/>
  <c r="E135" i="2" a="1"/>
  <c r="E135" i="2" s="1"/>
  <c r="F135" i="2" s="1"/>
  <c r="E138" i="2" a="1"/>
  <c r="E138" i="2" s="1"/>
  <c r="F138" i="2" s="1"/>
  <c r="E139" i="2" a="1"/>
  <c r="E139" i="2" s="1"/>
  <c r="F139" i="2" s="1"/>
  <c r="E82" i="2" a="1"/>
  <c r="E82" i="2" s="1"/>
  <c r="F82" i="2" s="1"/>
  <c r="E79" i="2" a="1"/>
  <c r="E79" i="2" s="1"/>
  <c r="F79" i="2" s="1"/>
  <c r="E83" i="2" a="1"/>
  <c r="E83" i="2" s="1"/>
  <c r="F83" i="2" s="1"/>
  <c r="E81" i="2" a="1"/>
  <c r="E81" i="2" s="1"/>
  <c r="F81" i="2" s="1"/>
  <c r="E84" i="2" a="1"/>
  <c r="E84" i="2" s="1"/>
  <c r="F84" i="2" s="1"/>
  <c r="E85" i="2" a="1"/>
  <c r="E85" i="2" s="1"/>
  <c r="F85" i="2" s="1"/>
  <c r="E80" i="2" a="1"/>
  <c r="E80" i="2" s="1"/>
  <c r="F80" i="2" s="1"/>
  <c r="G80" i="2" s="1"/>
  <c r="E67" i="2" a="1"/>
  <c r="E67" i="2" s="1"/>
  <c r="F67" i="2" s="1"/>
  <c r="E71" i="2" a="1"/>
  <c r="E71" i="2" s="1"/>
  <c r="F71" i="2" s="1"/>
  <c r="E68" i="2" a="1"/>
  <c r="E68" i="2" s="1"/>
  <c r="F68" i="2" s="1"/>
  <c r="E66" i="2" a="1"/>
  <c r="E66" i="2" s="1"/>
  <c r="F66" i="2" s="1"/>
  <c r="E70" i="2" a="1"/>
  <c r="E70" i="2" s="1"/>
  <c r="F70" i="2" s="1"/>
  <c r="E69" i="2" a="1"/>
  <c r="E69" i="2" s="1"/>
  <c r="F69" i="2" s="1"/>
  <c r="E65" i="2" a="1"/>
  <c r="E65" i="2" s="1"/>
  <c r="F65" i="2" s="1"/>
  <c r="E39" i="2" a="1"/>
  <c r="E39" i="2" s="1"/>
  <c r="F39" i="2" s="1"/>
  <c r="E43" i="2" a="1"/>
  <c r="E43" i="2" s="1"/>
  <c r="F43" i="2" s="1"/>
  <c r="E40" i="2" a="1"/>
  <c r="E40" i="2" s="1"/>
  <c r="F40" i="2" s="1"/>
  <c r="E42" i="2" a="1"/>
  <c r="E42" i="2" s="1"/>
  <c r="F42" i="2" s="1"/>
  <c r="E38" i="2" a="1"/>
  <c r="E38" i="2" s="1"/>
  <c r="F38" i="2" s="1"/>
  <c r="E37" i="2" a="1"/>
  <c r="E37" i="2" s="1"/>
  <c r="F37" i="2" s="1"/>
  <c r="E41" i="2" a="1"/>
  <c r="E41" i="2" s="1"/>
  <c r="F41" i="2" s="1"/>
  <c r="E11" i="2" a="1"/>
  <c r="E11" i="2" s="1"/>
  <c r="F11" i="2" s="1"/>
  <c r="E15" i="2" a="1"/>
  <c r="E15" i="2" s="1"/>
  <c r="F15" i="2" s="1"/>
  <c r="E12" i="2" a="1"/>
  <c r="E12" i="2" s="1"/>
  <c r="F12" i="2" s="1"/>
  <c r="E9" i="2" a="1"/>
  <c r="E9" i="2" s="1"/>
  <c r="F9" i="2" s="1"/>
  <c r="E13" i="2" a="1"/>
  <c r="E13" i="2" s="1"/>
  <c r="F13" i="2" s="1"/>
  <c r="E10" i="2" a="1"/>
  <c r="E10" i="2" s="1"/>
  <c r="F10" i="2" s="1"/>
  <c r="E14" i="2" a="1"/>
  <c r="E14" i="2" s="1"/>
  <c r="F14" i="2" s="1"/>
  <c r="E464" i="2" a="1"/>
  <c r="E464" i="2" s="1"/>
  <c r="F464" i="2" s="1"/>
  <c r="E465" i="2" a="1"/>
  <c r="E465" i="2" s="1"/>
  <c r="F465" i="2" s="1"/>
  <c r="E469" i="2" a="1"/>
  <c r="E469" i="2" s="1"/>
  <c r="F469" i="2" s="1"/>
  <c r="E470" i="2" a="1"/>
  <c r="E470" i="2" s="1"/>
  <c r="F470" i="2" s="1"/>
  <c r="E467" i="2" a="1"/>
  <c r="E467" i="2" s="1"/>
  <c r="F467" i="2" s="1"/>
  <c r="E466" i="2" a="1"/>
  <c r="E466" i="2" s="1"/>
  <c r="F466" i="2" s="1"/>
  <c r="E468" i="2" a="1"/>
  <c r="E468" i="2" s="1"/>
  <c r="F468" i="2" s="1"/>
  <c r="E438" i="2" a="1"/>
  <c r="E438" i="2" s="1"/>
  <c r="F438" i="2" s="1"/>
  <c r="E442" i="2" a="1"/>
  <c r="E442" i="2" s="1"/>
  <c r="F442" i="2" s="1"/>
  <c r="E439" i="2" a="1"/>
  <c r="E439" i="2" s="1"/>
  <c r="F439" i="2" s="1"/>
  <c r="E441" i="2" a="1"/>
  <c r="E441" i="2" s="1"/>
  <c r="F441" i="2" s="1"/>
  <c r="E437" i="2" a="1"/>
  <c r="E437" i="2" s="1"/>
  <c r="F437" i="2" s="1"/>
  <c r="E436" i="2" a="1"/>
  <c r="E436" i="2" s="1"/>
  <c r="F436" i="2" s="1"/>
  <c r="E440" i="2" a="1"/>
  <c r="E440" i="2" s="1"/>
  <c r="F440" i="2" s="1"/>
  <c r="E411" i="2" a="1"/>
  <c r="E411" i="2" s="1"/>
  <c r="F411" i="2" s="1"/>
  <c r="E408" i="2" a="1"/>
  <c r="E408" i="2" s="1"/>
  <c r="F408" i="2" s="1"/>
  <c r="E412" i="2" a="1"/>
  <c r="E412" i="2" s="1"/>
  <c r="F412" i="2" s="1"/>
  <c r="E410" i="2" a="1"/>
  <c r="E410" i="2" s="1"/>
  <c r="F410" i="2" s="1"/>
  <c r="E414" i="2" a="1"/>
  <c r="E414" i="2" s="1"/>
  <c r="F414" i="2" s="1"/>
  <c r="E413" i="2" a="1"/>
  <c r="E413" i="2" s="1"/>
  <c r="F413" i="2" s="1"/>
  <c r="E409" i="2" a="1"/>
  <c r="E409" i="2" s="1"/>
  <c r="F409" i="2" s="1"/>
  <c r="E380" i="2" a="1"/>
  <c r="E380" i="2" s="1"/>
  <c r="F380" i="2" s="1"/>
  <c r="E384" i="2" a="1"/>
  <c r="E384" i="2" s="1"/>
  <c r="F384" i="2" s="1"/>
  <c r="E381" i="2" a="1"/>
  <c r="E381" i="2" s="1"/>
  <c r="F381" i="2" s="1"/>
  <c r="E385" i="2" a="1"/>
  <c r="E385" i="2" s="1"/>
  <c r="F385" i="2" s="1"/>
  <c r="E383" i="2" a="1"/>
  <c r="E383" i="2" s="1"/>
  <c r="F383" i="2" s="1"/>
  <c r="E382" i="2" a="1"/>
  <c r="E382" i="2" s="1"/>
  <c r="F382" i="2" s="1"/>
  <c r="E386" i="2" a="1"/>
  <c r="E386" i="2" s="1"/>
  <c r="F386" i="2" s="1"/>
  <c r="E326" i="2" a="1"/>
  <c r="E326" i="2" s="1"/>
  <c r="F326" i="2" s="1"/>
  <c r="E330" i="2" a="1"/>
  <c r="E330" i="2" s="1"/>
  <c r="F330" i="2" s="1"/>
  <c r="E327" i="2" a="1"/>
  <c r="E327" i="2" s="1"/>
  <c r="F327" i="2" s="1"/>
  <c r="E325" i="2" a="1"/>
  <c r="E325" i="2" s="1"/>
  <c r="F325" i="2" s="1"/>
  <c r="E329" i="2" a="1"/>
  <c r="E329" i="2" s="1"/>
  <c r="F329" i="2" s="1"/>
  <c r="E328" i="2" a="1"/>
  <c r="E328" i="2" s="1"/>
  <c r="F328" i="2" s="1"/>
  <c r="E324" i="2" a="1"/>
  <c r="E324" i="2" s="1"/>
  <c r="F324" i="2" s="1"/>
  <c r="E296" i="2" a="1"/>
  <c r="E296" i="2" s="1"/>
  <c r="F296" i="2" s="1"/>
  <c r="E300" i="2" a="1"/>
  <c r="E300" i="2" s="1"/>
  <c r="F300" i="2" s="1"/>
  <c r="E297" i="2" a="1"/>
  <c r="E297" i="2" s="1"/>
  <c r="F297" i="2" s="1"/>
  <c r="E301" i="2" a="1"/>
  <c r="E301" i="2" s="1"/>
  <c r="F301" i="2" s="1"/>
  <c r="E299" i="2" a="1"/>
  <c r="E299" i="2" s="1"/>
  <c r="F299" i="2" s="1"/>
  <c r="E298" i="2" a="1"/>
  <c r="E298" i="2" s="1"/>
  <c r="F298" i="2" s="1"/>
  <c r="E302" i="2" a="1"/>
  <c r="E302" i="2" s="1"/>
  <c r="F302" i="2" s="1"/>
  <c r="E269" i="2" a="1"/>
  <c r="E269" i="2" s="1"/>
  <c r="F269" i="2" s="1"/>
  <c r="E273" i="2" a="1"/>
  <c r="E273" i="2" s="1"/>
  <c r="F273" i="2" s="1"/>
  <c r="E270" i="2" a="1"/>
  <c r="E270" i="2" s="1"/>
  <c r="F270" i="2" s="1"/>
  <c r="E274" i="2" a="1"/>
  <c r="E274" i="2" s="1"/>
  <c r="F274" i="2" s="1"/>
  <c r="E272" i="2" a="1"/>
  <c r="E272" i="2" s="1"/>
  <c r="F272" i="2" s="1"/>
  <c r="E268" i="2" a="1"/>
  <c r="E268" i="2" s="1"/>
  <c r="F268" i="2" s="1"/>
  <c r="E271" i="2" a="1"/>
  <c r="E271" i="2" s="1"/>
  <c r="F271" i="2" s="1"/>
  <c r="E242" i="2" a="1"/>
  <c r="E242" i="2" s="1"/>
  <c r="F242" i="2" s="1"/>
  <c r="E246" i="2" a="1"/>
  <c r="E246" i="2" s="1"/>
  <c r="F246" i="2" s="1"/>
  <c r="E243" i="2" a="1"/>
  <c r="E243" i="2" s="1"/>
  <c r="F243" i="2" s="1"/>
  <c r="E241" i="2" a="1"/>
  <c r="E241" i="2" s="1"/>
  <c r="F241" i="2" s="1"/>
  <c r="E244" i="2" a="1"/>
  <c r="E244" i="2" s="1"/>
  <c r="F244" i="2" s="1"/>
  <c r="E245" i="2" a="1"/>
  <c r="E245" i="2" s="1"/>
  <c r="F245" i="2" s="1"/>
  <c r="E240" i="2" a="1"/>
  <c r="E240" i="2" s="1"/>
  <c r="F240" i="2" s="1"/>
  <c r="E185" i="2" a="1"/>
  <c r="E185" i="2" s="1"/>
  <c r="F185" i="2" s="1"/>
  <c r="E189" i="2" a="1"/>
  <c r="E189" i="2" s="1"/>
  <c r="F189" i="2" s="1"/>
  <c r="E186" i="2" a="1"/>
  <c r="E186" i="2" s="1"/>
  <c r="F186" i="2" s="1"/>
  <c r="E190" i="2" a="1"/>
  <c r="E190" i="2" s="1"/>
  <c r="F190" i="2" s="1"/>
  <c r="E188" i="2" a="1"/>
  <c r="E188" i="2" s="1"/>
  <c r="F188" i="2" s="1"/>
  <c r="E184" i="2" a="1"/>
  <c r="E184" i="2" s="1"/>
  <c r="F184" i="2" s="1"/>
  <c r="E187" i="2" a="1"/>
  <c r="E187" i="2" s="1"/>
  <c r="F187" i="2" s="1"/>
  <c r="E159" i="2" a="1"/>
  <c r="E159" i="2" s="1"/>
  <c r="F159" i="2" s="1"/>
  <c r="E156" i="2" a="1"/>
  <c r="E156" i="2" s="1"/>
  <c r="F156" i="2" s="1"/>
  <c r="E160" i="2" a="1"/>
  <c r="E160" i="2" s="1"/>
  <c r="F160" i="2" s="1"/>
  <c r="E158" i="2" a="1"/>
  <c r="E158" i="2" s="1"/>
  <c r="F158" i="2" s="1"/>
  <c r="E162" i="2" a="1"/>
  <c r="E162" i="2" s="1"/>
  <c r="F162" i="2" s="1"/>
  <c r="E161" i="2" a="1"/>
  <c r="E161" i="2" s="1"/>
  <c r="F161" i="2" s="1"/>
  <c r="E157" i="2" a="1"/>
  <c r="E157" i="2" s="1"/>
  <c r="F157" i="2" s="1"/>
  <c r="E128" i="2" a="1"/>
  <c r="E128" i="2" s="1"/>
  <c r="F128" i="2" s="1"/>
  <c r="E132" i="2" a="1"/>
  <c r="E132" i="2" s="1"/>
  <c r="F132" i="2" s="1"/>
  <c r="E129" i="2" a="1"/>
  <c r="E129" i="2" s="1"/>
  <c r="F129" i="2" s="1"/>
  <c r="E133" i="2" a="1"/>
  <c r="E133" i="2" s="1"/>
  <c r="F133" i="2" s="1"/>
  <c r="E130" i="2" a="1"/>
  <c r="E130" i="2" s="1"/>
  <c r="F130" i="2" s="1"/>
  <c r="E131" i="2" a="1"/>
  <c r="E131" i="2" s="1"/>
  <c r="F131" i="2" s="1"/>
  <c r="E134" i="2" a="1"/>
  <c r="E134" i="2" s="1"/>
  <c r="F134" i="2" s="1"/>
  <c r="E101" i="2" a="1"/>
  <c r="E101" i="2" s="1"/>
  <c r="F101" i="2" s="1"/>
  <c r="E105" i="2" a="1"/>
  <c r="E105" i="2" s="1"/>
  <c r="F105" i="2" s="1"/>
  <c r="E102" i="2" a="1"/>
  <c r="E102" i="2" s="1"/>
  <c r="F102" i="2" s="1"/>
  <c r="E106" i="2" a="1"/>
  <c r="E106" i="2" s="1"/>
  <c r="F106" i="2" s="1"/>
  <c r="E104" i="2" a="1"/>
  <c r="E104" i="2" s="1"/>
  <c r="F104" i="2" s="1"/>
  <c r="E100" i="2" a="1"/>
  <c r="E100" i="2" s="1"/>
  <c r="F100" i="2" s="1"/>
  <c r="E103" i="2" a="1"/>
  <c r="E103" i="2" s="1"/>
  <c r="F103" i="2" s="1"/>
  <c r="E361" i="2" a="1"/>
  <c r="E361" i="2" s="1"/>
  <c r="F361" i="2" s="1"/>
  <c r="G361" i="2" s="1"/>
  <c r="E365" i="2" a="1"/>
  <c r="E365" i="2" s="1"/>
  <c r="F365" i="2" s="1"/>
  <c r="E362" i="2" a="1"/>
  <c r="E362" i="2" s="1"/>
  <c r="F362" i="2" s="1"/>
  <c r="E364" i="2" a="1"/>
  <c r="E364" i="2" s="1"/>
  <c r="F364" i="2" s="1"/>
  <c r="E360" i="2" a="1"/>
  <c r="E360" i="2" s="1"/>
  <c r="F360" i="2" s="1"/>
  <c r="G360" i="2" s="1"/>
  <c r="E359" i="2" a="1"/>
  <c r="E359" i="2" s="1"/>
  <c r="F359" i="2" s="1"/>
  <c r="H359" i="2" s="1"/>
  <c r="E363" i="2" a="1"/>
  <c r="E363" i="2" s="1"/>
  <c r="F363" i="2" s="1"/>
  <c r="E59" i="2" a="1"/>
  <c r="E59" i="2" s="1"/>
  <c r="F59" i="2" s="1"/>
  <c r="E63" i="2" a="1"/>
  <c r="E63" i="2" s="1"/>
  <c r="F63" i="2" s="1"/>
  <c r="E60" i="2" a="1"/>
  <c r="E60" i="2" s="1"/>
  <c r="F60" i="2" s="1"/>
  <c r="E64" i="2" a="1"/>
  <c r="E64" i="2" s="1"/>
  <c r="F64" i="2" s="1"/>
  <c r="E58" i="2" a="1"/>
  <c r="E58" i="2" s="1"/>
  <c r="F58" i="2" s="1"/>
  <c r="E61" i="2" a="1"/>
  <c r="E61" i="2" s="1"/>
  <c r="F61" i="2" s="1"/>
  <c r="E62" i="2" a="1"/>
  <c r="E62" i="2" s="1"/>
  <c r="F62" i="2" s="1"/>
  <c r="E31" i="2" a="1"/>
  <c r="E31" i="2" s="1"/>
  <c r="F31" i="2" s="1"/>
  <c r="E35" i="2" a="1"/>
  <c r="E35" i="2" s="1"/>
  <c r="F35" i="2" s="1"/>
  <c r="E32" i="2" a="1"/>
  <c r="E32" i="2" s="1"/>
  <c r="F32" i="2" s="1"/>
  <c r="E36" i="2" a="1"/>
  <c r="E36" i="2" s="1"/>
  <c r="F36" i="2" s="1"/>
  <c r="E34" i="2" a="1"/>
  <c r="E34" i="2" s="1"/>
  <c r="F34" i="2" s="1"/>
  <c r="E30" i="2" a="1"/>
  <c r="E30" i="2" s="1"/>
  <c r="F30" i="2" s="1"/>
  <c r="E33" i="2" a="1"/>
  <c r="E33" i="2" s="1"/>
  <c r="F33" i="2" s="1"/>
  <c r="E1045" i="2" a="1"/>
  <c r="E1045" i="2" s="1"/>
  <c r="F1045" i="2" s="1"/>
  <c r="E1049" i="2" a="1"/>
  <c r="E1049" i="2" s="1"/>
  <c r="F1049" i="2" s="1"/>
  <c r="E1046" i="2" a="1"/>
  <c r="E1046" i="2" s="1"/>
  <c r="F1046" i="2" s="1"/>
  <c r="E1050" i="2" a="1"/>
  <c r="E1050" i="2" s="1"/>
  <c r="F1050" i="2" s="1"/>
  <c r="E1047" i="2" a="1"/>
  <c r="E1047" i="2" s="1"/>
  <c r="F1047" i="2" s="1"/>
  <c r="E1051" i="2" a="1"/>
  <c r="E1051" i="2" s="1"/>
  <c r="F1051" i="2" s="1"/>
  <c r="E1048" i="2" a="1"/>
  <c r="E1048" i="2" s="1"/>
  <c r="F1048" i="2" s="1"/>
  <c r="E907" i="2" a="1"/>
  <c r="E907" i="2" s="1"/>
  <c r="F907" i="2" s="1"/>
  <c r="E911" i="2" a="1"/>
  <c r="E911" i="2" s="1"/>
  <c r="F911" i="2" s="1"/>
  <c r="E908" i="2" a="1"/>
  <c r="E908" i="2" s="1"/>
  <c r="F908" i="2" s="1"/>
  <c r="E905" i="2" a="1"/>
  <c r="E905" i="2" s="1"/>
  <c r="F905" i="2" s="1"/>
  <c r="E909" i="2" a="1"/>
  <c r="E909" i="2" s="1"/>
  <c r="F909" i="2" s="1"/>
  <c r="E910" i="2" a="1"/>
  <c r="E910" i="2" s="1"/>
  <c r="F910" i="2" s="1"/>
  <c r="E906" i="2" a="1"/>
  <c r="E906" i="2" s="1"/>
  <c r="F906" i="2" s="1"/>
  <c r="E765" i="2" a="1"/>
  <c r="E765" i="2" s="1"/>
  <c r="F765" i="2" s="1"/>
  <c r="E769" i="2" a="1"/>
  <c r="E769" i="2" s="1"/>
  <c r="F769" i="2" s="1"/>
  <c r="E766" i="2" a="1"/>
  <c r="E766" i="2" s="1"/>
  <c r="F766" i="2" s="1"/>
  <c r="E770" i="2" a="1"/>
  <c r="E770" i="2" s="1"/>
  <c r="F770" i="2" s="1"/>
  <c r="E771" i="2" a="1"/>
  <c r="E771" i="2" s="1"/>
  <c r="F771" i="2" s="1"/>
  <c r="E767" i="2" a="1"/>
  <c r="E767" i="2" s="1"/>
  <c r="F767" i="2" s="1"/>
  <c r="E768" i="2" a="1"/>
  <c r="E768" i="2" s="1"/>
  <c r="F768" i="2" s="1"/>
  <c r="E627" i="2" a="1"/>
  <c r="E627" i="2" s="1"/>
  <c r="F627" i="2" s="1"/>
  <c r="E631" i="2" a="1"/>
  <c r="E631" i="2" s="1"/>
  <c r="F631" i="2" s="1"/>
  <c r="E628" i="2" a="1"/>
  <c r="E628" i="2" s="1"/>
  <c r="F628" i="2" s="1"/>
  <c r="E629" i="2" a="1"/>
  <c r="E629" i="2" s="1"/>
  <c r="F629" i="2" s="1"/>
  <c r="E625" i="2" a="1"/>
  <c r="E625" i="2" s="1"/>
  <c r="F625" i="2" s="1"/>
  <c r="E630" i="2" a="1"/>
  <c r="E630" i="2" s="1"/>
  <c r="F630" i="2" s="1"/>
  <c r="E626" i="2" a="1"/>
  <c r="E626" i="2" s="1"/>
  <c r="F626" i="2" s="1"/>
  <c r="E485" i="2" a="1"/>
  <c r="E485" i="2" s="1"/>
  <c r="F485" i="2" s="1"/>
  <c r="E489" i="2" a="1"/>
  <c r="E489" i="2" s="1"/>
  <c r="F489" i="2" s="1"/>
  <c r="E486" i="2" a="1"/>
  <c r="E486" i="2" s="1"/>
  <c r="F486" i="2" s="1"/>
  <c r="E490" i="2" a="1"/>
  <c r="E490" i="2" s="1"/>
  <c r="F490" i="2" s="1"/>
  <c r="E487" i="2" a="1"/>
  <c r="E487" i="2" s="1"/>
  <c r="F487" i="2" s="1"/>
  <c r="E488" i="2" a="1"/>
  <c r="E488" i="2" s="1"/>
  <c r="F488" i="2" s="1"/>
  <c r="E491" i="2" a="1"/>
  <c r="E491" i="2" s="1"/>
  <c r="F491" i="2" s="1"/>
  <c r="E430" i="2" a="1"/>
  <c r="E430" i="2" s="1"/>
  <c r="F430" i="2" s="1"/>
  <c r="G430" i="2" s="1"/>
  <c r="E434" i="2" a="1"/>
  <c r="E434" i="2" s="1"/>
  <c r="F434" i="2" s="1"/>
  <c r="E431" i="2" a="1"/>
  <c r="E431" i="2" s="1"/>
  <c r="F431" i="2" s="1"/>
  <c r="E435" i="2" a="1"/>
  <c r="E435" i="2" s="1"/>
  <c r="F435" i="2" s="1"/>
  <c r="E433" i="2" a="1"/>
  <c r="E433" i="2" s="1"/>
  <c r="F433" i="2" s="1"/>
  <c r="E429" i="2" a="1"/>
  <c r="E429" i="2" s="1"/>
  <c r="F429" i="2" s="1"/>
  <c r="E432" i="2" a="1"/>
  <c r="E432" i="2" s="1"/>
  <c r="F432" i="2" s="1"/>
  <c r="E403" i="2" a="1"/>
  <c r="E403" i="2" s="1"/>
  <c r="F403" i="2" s="1"/>
  <c r="E407" i="2" a="1"/>
  <c r="E407" i="2" s="1"/>
  <c r="F407" i="2" s="1"/>
  <c r="E404" i="2" a="1"/>
  <c r="E404" i="2" s="1"/>
  <c r="F404" i="2" s="1"/>
  <c r="E402" i="2" a="1"/>
  <c r="E402" i="2" s="1"/>
  <c r="F402" i="2" s="1"/>
  <c r="E406" i="2" a="1"/>
  <c r="E406" i="2" s="1"/>
  <c r="F406" i="2" s="1"/>
  <c r="E405" i="2" a="1"/>
  <c r="E405" i="2" s="1"/>
  <c r="F405" i="2" s="1"/>
  <c r="E401" i="2" a="1"/>
  <c r="E401" i="2" s="1"/>
  <c r="F401" i="2" s="1"/>
  <c r="E346" i="2" a="1"/>
  <c r="E346" i="2" s="1"/>
  <c r="F346" i="2" s="1"/>
  <c r="E350" i="2" a="1"/>
  <c r="E350" i="2" s="1"/>
  <c r="F350" i="2" s="1"/>
  <c r="E347" i="2" a="1"/>
  <c r="E347" i="2" s="1"/>
  <c r="F347" i="2" s="1"/>
  <c r="E351" i="2" a="1"/>
  <c r="E351" i="2" s="1"/>
  <c r="F351" i="2" s="1"/>
  <c r="E349" i="2" a="1"/>
  <c r="E349" i="2" s="1"/>
  <c r="F349" i="2" s="1"/>
  <c r="E345" i="2" a="1"/>
  <c r="E345" i="2" s="1"/>
  <c r="F345" i="2" s="1"/>
  <c r="E348" i="2" a="1"/>
  <c r="E348" i="2" s="1"/>
  <c r="F348" i="2" s="1"/>
  <c r="E292" i="2" a="1"/>
  <c r="E292" i="2" s="1"/>
  <c r="F292" i="2" s="1"/>
  <c r="E289" i="2" a="1"/>
  <c r="E289" i="2" s="1"/>
  <c r="F289" i="2" s="1"/>
  <c r="G289" i="2" s="1"/>
  <c r="E293" i="2" a="1"/>
  <c r="E293" i="2" s="1"/>
  <c r="F293" i="2" s="1"/>
  <c r="E295" i="2" a="1"/>
  <c r="E295" i="2" s="1"/>
  <c r="F295" i="2" s="1"/>
  <c r="E290" i="2" a="1"/>
  <c r="E290" i="2" s="1"/>
  <c r="F290" i="2" s="1"/>
  <c r="G290" i="2" s="1"/>
  <c r="E291" i="2" a="1"/>
  <c r="E291" i="2" s="1"/>
  <c r="F291" i="2" s="1"/>
  <c r="H291" i="2" s="1"/>
  <c r="E294" i="2" a="1"/>
  <c r="E294" i="2" s="1"/>
  <c r="F294" i="2" s="1"/>
  <c r="E261" i="2" a="1"/>
  <c r="E261" i="2" s="1"/>
  <c r="F261" i="2" s="1"/>
  <c r="E265" i="2" a="1"/>
  <c r="E265" i="2" s="1"/>
  <c r="F265" i="2" s="1"/>
  <c r="E262" i="2" a="1"/>
  <c r="E262" i="2" s="1"/>
  <c r="F262" i="2" s="1"/>
  <c r="E266" i="2" a="1"/>
  <c r="E266" i="2" s="1"/>
  <c r="F266" i="2" s="1"/>
  <c r="E264" i="2" a="1"/>
  <c r="E264" i="2" s="1"/>
  <c r="F264" i="2" s="1"/>
  <c r="E267" i="2" a="1"/>
  <c r="E267" i="2" s="1"/>
  <c r="F267" i="2" s="1"/>
  <c r="E263" i="2" a="1"/>
  <c r="E263" i="2" s="1"/>
  <c r="F263" i="2" s="1"/>
  <c r="E205" i="2" a="1"/>
  <c r="E205" i="2" s="1"/>
  <c r="F205" i="2" s="1"/>
  <c r="E209" i="2" a="1"/>
  <c r="E209" i="2" s="1"/>
  <c r="F209" i="2" s="1"/>
  <c r="E206" i="2" a="1"/>
  <c r="E206" i="2" s="1"/>
  <c r="F206" i="2" s="1"/>
  <c r="E210" i="2" a="1"/>
  <c r="E210" i="2" s="1"/>
  <c r="F210" i="2" s="1"/>
  <c r="E207" i="2" a="1"/>
  <c r="E207" i="2" s="1"/>
  <c r="F207" i="2" s="1"/>
  <c r="E208" i="2" a="1"/>
  <c r="E208" i="2" s="1"/>
  <c r="F208" i="2" s="1"/>
  <c r="E211" i="2" a="1"/>
  <c r="E211" i="2" s="1"/>
  <c r="F211" i="2" s="1"/>
  <c r="E151" i="2" a="1"/>
  <c r="E151" i="2" s="1"/>
  <c r="F151" i="2" s="1"/>
  <c r="H151" i="2" s="1"/>
  <c r="E155" i="2" a="1"/>
  <c r="E155" i="2" s="1"/>
  <c r="F155" i="2" s="1"/>
  <c r="E152" i="2" a="1"/>
  <c r="E152" i="2" s="1"/>
  <c r="F152" i="2" s="1"/>
  <c r="E150" i="2" a="1"/>
  <c r="E150" i="2" s="1"/>
  <c r="F150" i="2" s="1"/>
  <c r="G150" i="2" s="1"/>
  <c r="E154" i="2" a="1"/>
  <c r="E154" i="2" s="1"/>
  <c r="F154" i="2" s="1"/>
  <c r="E153" i="2" a="1"/>
  <c r="E153" i="2" s="1"/>
  <c r="F153" i="2" s="1"/>
  <c r="E149" i="2" a="1"/>
  <c r="E149" i="2" s="1"/>
  <c r="F149" i="2" s="1"/>
  <c r="G149" i="2" s="1"/>
  <c r="E124" i="2" a="1"/>
  <c r="E124" i="2" s="1"/>
  <c r="F124" i="2" s="1"/>
  <c r="E121" i="2" a="1"/>
  <c r="E121" i="2" s="1"/>
  <c r="F121" i="2" s="1"/>
  <c r="E125" i="2" a="1"/>
  <c r="E125" i="2" s="1"/>
  <c r="F125" i="2" s="1"/>
  <c r="E127" i="2" a="1"/>
  <c r="E127" i="2" s="1"/>
  <c r="F127" i="2" s="1"/>
  <c r="E123" i="2" a="1"/>
  <c r="E123" i="2" s="1"/>
  <c r="F123" i="2" s="1"/>
  <c r="E122" i="2" a="1"/>
  <c r="E122" i="2" s="1"/>
  <c r="F122" i="2" s="1"/>
  <c r="E126" i="2" a="1"/>
  <c r="E126" i="2" s="1"/>
  <c r="F126" i="2" s="1"/>
  <c r="E19" i="2" a="1"/>
  <c r="E19" i="2" s="1"/>
  <c r="F19" i="2" s="1"/>
  <c r="E16" i="2" a="1"/>
  <c r="E16" i="2" s="1"/>
  <c r="F16" i="2" s="1"/>
  <c r="E20" i="2" a="1"/>
  <c r="E20" i="2" s="1"/>
  <c r="F20" i="2" s="1"/>
  <c r="E17" i="2" a="1"/>
  <c r="E17" i="2" s="1"/>
  <c r="F17" i="2" s="1"/>
  <c r="E18" i="2" a="1"/>
  <c r="E18" i="2" s="1"/>
  <c r="F18" i="2" s="1"/>
  <c r="E22" i="2" a="1"/>
  <c r="E22" i="2" s="1"/>
  <c r="F22" i="2" s="1"/>
  <c r="E21" i="2" a="1"/>
  <c r="E21" i="2" s="1"/>
  <c r="F21" i="2" s="1"/>
  <c r="E836" i="2" a="1"/>
  <c r="E836" i="2" s="1"/>
  <c r="F836" i="2" s="1"/>
  <c r="E840" i="2" a="1"/>
  <c r="E840" i="2" s="1"/>
  <c r="F840" i="2" s="1"/>
  <c r="E837" i="2" a="1"/>
  <c r="E837" i="2" s="1"/>
  <c r="F837" i="2" s="1"/>
  <c r="E841" i="2" a="1"/>
  <c r="E841" i="2" s="1"/>
  <c r="F841" i="2" s="1"/>
  <c r="E839" i="2" a="1"/>
  <c r="E839" i="2" s="1"/>
  <c r="F839" i="2" s="1"/>
  <c r="E835" i="2" a="1"/>
  <c r="E835" i="2" s="1"/>
  <c r="F835" i="2" s="1"/>
  <c r="E838" i="2" a="1"/>
  <c r="E838" i="2" s="1"/>
  <c r="F838" i="2" s="1"/>
  <c r="E415" i="2" a="1"/>
  <c r="E415" i="2" s="1"/>
  <c r="F415" i="2" s="1"/>
  <c r="E419" i="2" a="1"/>
  <c r="E419" i="2" s="1"/>
  <c r="F419" i="2" s="1"/>
  <c r="E416" i="2" a="1"/>
  <c r="E416" i="2" s="1"/>
  <c r="F416" i="2" s="1"/>
  <c r="E420" i="2" a="1"/>
  <c r="E420" i="2" s="1"/>
  <c r="F420" i="2" s="1"/>
  <c r="E418" i="2" a="1"/>
  <c r="E418" i="2" s="1"/>
  <c r="F418" i="2" s="1"/>
  <c r="E421" i="2" a="1"/>
  <c r="E421" i="2" s="1"/>
  <c r="F421" i="2" s="1"/>
  <c r="E417" i="2" a="1"/>
  <c r="E417" i="2" s="1"/>
  <c r="F417" i="2" s="1"/>
  <c r="E51" i="2" a="1"/>
  <c r="E51" i="2" s="1"/>
  <c r="F51" i="2" s="1"/>
  <c r="E55" i="2" a="1"/>
  <c r="E55" i="2" s="1"/>
  <c r="F55" i="2" s="1"/>
  <c r="E52" i="2" a="1"/>
  <c r="E52" i="2" s="1"/>
  <c r="F52" i="2" s="1"/>
  <c r="E56" i="2" a="1"/>
  <c r="E56" i="2" s="1"/>
  <c r="F56" i="2" s="1"/>
  <c r="E53" i="2" a="1"/>
  <c r="E53" i="2" s="1"/>
  <c r="F53" i="2" s="1"/>
  <c r="E54" i="2" a="1"/>
  <c r="E54" i="2" s="1"/>
  <c r="F54" i="2" s="1"/>
  <c r="E57" i="2" a="1"/>
  <c r="E57" i="2" s="1"/>
  <c r="F57" i="2" s="1"/>
  <c r="E23" i="2" a="1"/>
  <c r="E23" i="2" s="1"/>
  <c r="F23" i="2" s="1"/>
  <c r="E27" i="2" a="1"/>
  <c r="E27" i="2" s="1"/>
  <c r="F27" i="2" s="1"/>
  <c r="E24" i="2" a="1"/>
  <c r="E24" i="2" s="1"/>
  <c r="F24" i="2" s="1"/>
  <c r="E28" i="2" a="1"/>
  <c r="E28" i="2" s="1"/>
  <c r="F28" i="2" s="1"/>
  <c r="E26" i="2" a="1"/>
  <c r="E26" i="2" s="1"/>
  <c r="F26" i="2" s="1"/>
  <c r="E29" i="2" a="1"/>
  <c r="E29" i="2" s="1"/>
  <c r="F29" i="2" s="1"/>
  <c r="E25" i="2" a="1"/>
  <c r="E25" i="2" s="1"/>
  <c r="F25" i="2" s="1"/>
  <c r="E481" i="2" a="1"/>
  <c r="E481" i="2" s="1"/>
  <c r="F481" i="2" s="1"/>
  <c r="E480" i="2" a="1"/>
  <c r="E480" i="2" s="1"/>
  <c r="F480" i="2" s="1"/>
  <c r="E482" i="2" a="1"/>
  <c r="E482" i="2" s="1"/>
  <c r="F482" i="2" s="1"/>
  <c r="E478" i="2" a="1"/>
  <c r="E478" i="2" s="1"/>
  <c r="F478" i="2" s="1"/>
  <c r="E479" i="2" a="1"/>
  <c r="E479" i="2" s="1"/>
  <c r="F479" i="2" s="1"/>
  <c r="E483" i="2" a="1"/>
  <c r="E483" i="2" s="1"/>
  <c r="F483" i="2" s="1"/>
  <c r="E484" i="2" a="1"/>
  <c r="E484" i="2" s="1"/>
  <c r="F484" i="2" s="1"/>
  <c r="E453" i="2" a="1"/>
  <c r="E453" i="2" s="1"/>
  <c r="F453" i="2" s="1"/>
  <c r="E450" i="2" a="1"/>
  <c r="E450" i="2" s="1"/>
  <c r="F450" i="2" s="1"/>
  <c r="E454" i="2" a="1"/>
  <c r="E454" i="2" s="1"/>
  <c r="F454" i="2" s="1"/>
  <c r="E456" i="2" a="1"/>
  <c r="E456" i="2" s="1"/>
  <c r="F456" i="2" s="1"/>
  <c r="E451" i="2" a="1"/>
  <c r="E451" i="2" s="1"/>
  <c r="F451" i="2" s="1"/>
  <c r="E452" i="2" a="1"/>
  <c r="E452" i="2" s="1"/>
  <c r="F452" i="2" s="1"/>
  <c r="E455" i="2" a="1"/>
  <c r="E455" i="2" s="1"/>
  <c r="F455" i="2" s="1"/>
  <c r="E395" i="2" a="1"/>
  <c r="E395" i="2" s="1"/>
  <c r="F395" i="2" s="1"/>
  <c r="E399" i="2" a="1"/>
  <c r="E399" i="2" s="1"/>
  <c r="F399" i="2" s="1"/>
  <c r="E396" i="2" a="1"/>
  <c r="E396" i="2" s="1"/>
  <c r="F396" i="2" s="1"/>
  <c r="E400" i="2" a="1"/>
  <c r="E400" i="2" s="1"/>
  <c r="F400" i="2" s="1"/>
  <c r="E394" i="2" a="1"/>
  <c r="E394" i="2" s="1"/>
  <c r="F394" i="2" s="1"/>
  <c r="E397" i="2" a="1"/>
  <c r="E397" i="2" s="1"/>
  <c r="F397" i="2" s="1"/>
  <c r="E398" i="2" a="1"/>
  <c r="E398" i="2" s="1"/>
  <c r="F398" i="2" s="1"/>
  <c r="E369" i="2" a="1"/>
  <c r="E369" i="2" s="1"/>
  <c r="F369" i="2" s="1"/>
  <c r="E366" i="2" a="1"/>
  <c r="E366" i="2" s="1"/>
  <c r="F366" i="2" s="1"/>
  <c r="E370" i="2" a="1"/>
  <c r="E370" i="2" s="1"/>
  <c r="F370" i="2" s="1"/>
  <c r="E372" i="2" a="1"/>
  <c r="E372" i="2" s="1"/>
  <c r="F372" i="2" s="1"/>
  <c r="E367" i="2" a="1"/>
  <c r="E367" i="2" s="1"/>
  <c r="F367" i="2" s="1"/>
  <c r="E368" i="2" a="1"/>
  <c r="E368" i="2" s="1"/>
  <c r="F368" i="2" s="1"/>
  <c r="E371" i="2" a="1"/>
  <c r="E371" i="2" s="1"/>
  <c r="F371" i="2" s="1"/>
  <c r="E338" i="2" a="1"/>
  <c r="E338" i="2" s="1"/>
  <c r="F338" i="2" s="1"/>
  <c r="E342" i="2" a="1"/>
  <c r="E342" i="2" s="1"/>
  <c r="F342" i="2" s="1"/>
  <c r="E339" i="2" a="1"/>
  <c r="E339" i="2" s="1"/>
  <c r="F339" i="2" s="1"/>
  <c r="E343" i="2" a="1"/>
  <c r="E343" i="2" s="1"/>
  <c r="F343" i="2" s="1"/>
  <c r="E341" i="2" a="1"/>
  <c r="E341" i="2" s="1"/>
  <c r="F341" i="2" s="1"/>
  <c r="E344" i="2" a="1"/>
  <c r="E344" i="2" s="1"/>
  <c r="F344" i="2" s="1"/>
  <c r="E340" i="2" a="1"/>
  <c r="E340" i="2" s="1"/>
  <c r="F340" i="2" s="1"/>
  <c r="E311" i="2" a="1"/>
  <c r="E311" i="2" s="1"/>
  <c r="F311" i="2" s="1"/>
  <c r="E315" i="2" a="1"/>
  <c r="E315" i="2" s="1"/>
  <c r="F315" i="2" s="1"/>
  <c r="E312" i="2" a="1"/>
  <c r="E312" i="2" s="1"/>
  <c r="F312" i="2" s="1"/>
  <c r="E316" i="2" a="1"/>
  <c r="E316" i="2" s="1"/>
  <c r="F316" i="2" s="1"/>
  <c r="E310" i="2" a="1"/>
  <c r="E310" i="2" s="1"/>
  <c r="F310" i="2" s="1"/>
  <c r="E313" i="2" a="1"/>
  <c r="E313" i="2" s="1"/>
  <c r="F313" i="2" s="1"/>
  <c r="E314" i="2" a="1"/>
  <c r="E314" i="2" s="1"/>
  <c r="F314" i="2" s="1"/>
  <c r="E257" i="2" a="1"/>
  <c r="E257" i="2" s="1"/>
  <c r="F257" i="2" s="1"/>
  <c r="E254" i="2" a="1"/>
  <c r="E254" i="2" s="1"/>
  <c r="F254" i="2" s="1"/>
  <c r="E258" i="2" a="1"/>
  <c r="E258" i="2" s="1"/>
  <c r="F258" i="2" s="1"/>
  <c r="E256" i="2" a="1"/>
  <c r="E256" i="2" s="1"/>
  <c r="F256" i="2" s="1"/>
  <c r="E260" i="2" a="1"/>
  <c r="E260" i="2" s="1"/>
  <c r="F260" i="2" s="1"/>
  <c r="E259" i="2" a="1"/>
  <c r="E259" i="2" s="1"/>
  <c r="F259" i="2" s="1"/>
  <c r="E255" i="2" a="1"/>
  <c r="E255" i="2" s="1"/>
  <c r="F255" i="2" s="1"/>
  <c r="E227" i="2" a="1"/>
  <c r="E227" i="2" s="1"/>
  <c r="F227" i="2" s="1"/>
  <c r="E231" i="2" a="1"/>
  <c r="E231" i="2" s="1"/>
  <c r="F231" i="2" s="1"/>
  <c r="E228" i="2" a="1"/>
  <c r="E228" i="2" s="1"/>
  <c r="F228" i="2" s="1"/>
  <c r="E232" i="2" a="1"/>
  <c r="E232" i="2" s="1"/>
  <c r="F232" i="2" s="1"/>
  <c r="E226" i="2" a="1"/>
  <c r="E226" i="2" s="1"/>
  <c r="F226" i="2" s="1"/>
  <c r="E230" i="2" a="1"/>
  <c r="E230" i="2" s="1"/>
  <c r="F230" i="2" s="1"/>
  <c r="E229" i="2" a="1"/>
  <c r="E229" i="2" s="1"/>
  <c r="F229" i="2" s="1"/>
  <c r="E201" i="2" a="1"/>
  <c r="E201" i="2" s="1"/>
  <c r="F201" i="2" s="1"/>
  <c r="E198" i="2" a="1"/>
  <c r="E198" i="2" s="1"/>
  <c r="F198" i="2" s="1"/>
  <c r="E202" i="2" a="1"/>
  <c r="E202" i="2" s="1"/>
  <c r="F202" i="2" s="1"/>
  <c r="E204" i="2" a="1"/>
  <c r="E204" i="2" s="1"/>
  <c r="F204" i="2" s="1"/>
  <c r="E199" i="2" a="1"/>
  <c r="E199" i="2" s="1"/>
  <c r="F199" i="2" s="1"/>
  <c r="E200" i="2" a="1"/>
  <c r="E200" i="2" s="1"/>
  <c r="F200" i="2" s="1"/>
  <c r="E203" i="2" a="1"/>
  <c r="E203" i="2" s="1"/>
  <c r="F203" i="2" s="1"/>
  <c r="E170" i="2" a="1"/>
  <c r="E170" i="2" s="1"/>
  <c r="F170" i="2" s="1"/>
  <c r="E174" i="2" a="1"/>
  <c r="E174" i="2" s="1"/>
  <c r="F174" i="2" s="1"/>
  <c r="E171" i="2" a="1"/>
  <c r="E171" i="2" s="1"/>
  <c r="F171" i="2" s="1"/>
  <c r="E175" i="2" a="1"/>
  <c r="E175" i="2" s="1"/>
  <c r="F175" i="2" s="1"/>
  <c r="E173" i="2" a="1"/>
  <c r="E173" i="2" s="1"/>
  <c r="F173" i="2" s="1"/>
  <c r="E176" i="2" a="1"/>
  <c r="E176" i="2" s="1"/>
  <c r="F176" i="2" s="1"/>
  <c r="E172" i="2" a="1"/>
  <c r="E172" i="2" s="1"/>
  <c r="F172" i="2" s="1"/>
  <c r="E116" i="2" a="1"/>
  <c r="E116" i="2" s="1"/>
  <c r="F116" i="2" s="1"/>
  <c r="E120" i="2" a="1"/>
  <c r="E120" i="2" s="1"/>
  <c r="F120" i="2" s="1"/>
  <c r="E117" i="2" a="1"/>
  <c r="E117" i="2" s="1"/>
  <c r="F117" i="2" s="1"/>
  <c r="E119" i="2" a="1"/>
  <c r="E119" i="2" s="1"/>
  <c r="F119" i="2" s="1"/>
  <c r="E114" i="2" a="1"/>
  <c r="E114" i="2" s="1"/>
  <c r="F114" i="2" s="1"/>
  <c r="E115" i="2" a="1"/>
  <c r="E115" i="2" s="1"/>
  <c r="F115" i="2" s="1"/>
  <c r="E118" i="2" a="1"/>
  <c r="E118" i="2" s="1"/>
  <c r="F118" i="2" s="1"/>
  <c r="E86" i="2" a="1"/>
  <c r="E86" i="2" s="1"/>
  <c r="F86" i="2" s="1"/>
  <c r="E90" i="2" a="1"/>
  <c r="E90" i="2" s="1"/>
  <c r="F90" i="2" s="1"/>
  <c r="E87" i="2" a="1"/>
  <c r="E87" i="2" s="1"/>
  <c r="F87" i="2" s="1"/>
  <c r="E91" i="2" a="1"/>
  <c r="E91" i="2" s="1"/>
  <c r="F91" i="2" s="1"/>
  <c r="E89" i="2" a="1"/>
  <c r="E89" i="2" s="1"/>
  <c r="F89" i="2" s="1"/>
  <c r="E92" i="2" a="1"/>
  <c r="E92" i="2" s="1"/>
  <c r="F92" i="2" s="1"/>
  <c r="E88" i="2" a="1"/>
  <c r="E88" i="2" s="1"/>
  <c r="F88" i="2" s="1"/>
  <c r="E376" i="2" a="1"/>
  <c r="E376" i="2" s="1"/>
  <c r="F376" i="2" s="1"/>
  <c r="E379" i="2" a="1"/>
  <c r="E379" i="2" s="1"/>
  <c r="F379" i="2" s="1"/>
  <c r="E373" i="2" a="1"/>
  <c r="E373" i="2" s="1"/>
  <c r="F373" i="2" s="1"/>
  <c r="E377" i="2" a="1"/>
  <c r="E377" i="2" s="1"/>
  <c r="F377" i="2" s="1"/>
  <c r="E375" i="2" a="1"/>
  <c r="E375" i="2" s="1"/>
  <c r="F375" i="2" s="1"/>
  <c r="E374" i="2" a="1"/>
  <c r="E374" i="2" s="1"/>
  <c r="F374" i="2" s="1"/>
  <c r="E378" i="2" a="1"/>
  <c r="E378" i="2" s="1"/>
  <c r="F378" i="2" s="1"/>
  <c r="E180" i="2" a="1"/>
  <c r="E180" i="2" s="1"/>
  <c r="F180" i="2" s="1"/>
  <c r="E177" i="2" a="1"/>
  <c r="E177" i="2" s="1"/>
  <c r="F177" i="2" s="1"/>
  <c r="E181" i="2" a="1"/>
  <c r="E181" i="2" s="1"/>
  <c r="F181" i="2" s="1"/>
  <c r="E179" i="2" a="1"/>
  <c r="E179" i="2" s="1"/>
  <c r="F179" i="2" s="1"/>
  <c r="E183" i="2" a="1"/>
  <c r="E183" i="2" s="1"/>
  <c r="F183" i="2" s="1"/>
  <c r="E178" i="2" a="1"/>
  <c r="E178" i="2" s="1"/>
  <c r="F178" i="2" s="1"/>
  <c r="E182" i="2" a="1"/>
  <c r="E182" i="2" s="1"/>
  <c r="F182" i="2" s="1"/>
  <c r="E459" i="2" a="1"/>
  <c r="E459" i="2" s="1"/>
  <c r="F459" i="2" s="1"/>
  <c r="E463" i="2" a="1"/>
  <c r="E463" i="2" s="1"/>
  <c r="F463" i="2" s="1"/>
  <c r="E458" i="2" a="1"/>
  <c r="E458" i="2" s="1"/>
  <c r="F458" i="2" s="1"/>
  <c r="E460" i="2" a="1"/>
  <c r="E460" i="2" s="1"/>
  <c r="F460" i="2" s="1"/>
  <c r="E462" i="2" a="1"/>
  <c r="E462" i="2" s="1"/>
  <c r="F462" i="2" s="1"/>
  <c r="E457" i="2" a="1"/>
  <c r="E457" i="2" s="1"/>
  <c r="F457" i="2" s="1"/>
  <c r="E461" i="2" a="1"/>
  <c r="E461" i="2" s="1"/>
  <c r="F461" i="2" s="1"/>
  <c r="E317" i="2" a="1"/>
  <c r="E317" i="2" s="1"/>
  <c r="F317" i="2" s="1"/>
  <c r="E321" i="2" a="1"/>
  <c r="E321" i="2" s="1"/>
  <c r="F321" i="2" s="1"/>
  <c r="E318" i="2" a="1"/>
  <c r="E318" i="2" s="1"/>
  <c r="F318" i="2" s="1"/>
  <c r="E322" i="2" a="1"/>
  <c r="E322" i="2" s="1"/>
  <c r="F322" i="2" s="1"/>
  <c r="E320" i="2" a="1"/>
  <c r="E320" i="2" s="1"/>
  <c r="F320" i="2" s="1"/>
  <c r="E319" i="2" a="1"/>
  <c r="E319" i="2" s="1"/>
  <c r="F319" i="2" s="1"/>
  <c r="E323" i="2" a="1"/>
  <c r="E323" i="2" s="1"/>
  <c r="F323" i="2" s="1"/>
  <c r="E234" i="2" a="1"/>
  <c r="E234" i="2" s="1"/>
  <c r="F234" i="2" s="1"/>
  <c r="E238" i="2" a="1"/>
  <c r="E238" i="2" s="1"/>
  <c r="F238" i="2" s="1"/>
  <c r="E233" i="2" a="1"/>
  <c r="E233" i="2" s="1"/>
  <c r="F233" i="2" s="1"/>
  <c r="E235" i="2" a="1"/>
  <c r="E235" i="2" s="1"/>
  <c r="F235" i="2" s="1"/>
  <c r="E239" i="2" a="1"/>
  <c r="E239" i="2" s="1"/>
  <c r="F239" i="2" s="1"/>
  <c r="E236" i="2" a="1"/>
  <c r="E236" i="2" s="1"/>
  <c r="F236" i="2" s="1"/>
  <c r="E237" i="2" a="1"/>
  <c r="E237" i="2" s="1"/>
  <c r="F237" i="2" s="1"/>
  <c r="E94" i="2" a="1"/>
  <c r="E94" i="2" s="1"/>
  <c r="F94" i="2" s="1"/>
  <c r="E98" i="2" a="1"/>
  <c r="E98" i="2" s="1"/>
  <c r="F98" i="2" s="1"/>
  <c r="E95" i="2" a="1"/>
  <c r="E95" i="2" s="1"/>
  <c r="F95" i="2" s="1"/>
  <c r="E99" i="2" a="1"/>
  <c r="E99" i="2" s="1"/>
  <c r="F99" i="2" s="1"/>
  <c r="E93" i="2" a="1"/>
  <c r="E93" i="2" s="1"/>
  <c r="F93" i="2" s="1"/>
  <c r="E96" i="2" a="1"/>
  <c r="E96" i="2" s="1"/>
  <c r="F96" i="2" s="1"/>
  <c r="E97" i="2" a="1"/>
  <c r="E97" i="2" s="1"/>
  <c r="F97" i="2" s="1"/>
  <c r="E443" i="2" a="1"/>
  <c r="E443" i="2" s="1"/>
  <c r="F443" i="2" s="1"/>
  <c r="E447" i="2" a="1"/>
  <c r="E447" i="2" s="1"/>
  <c r="F447" i="2" s="1"/>
  <c r="E444" i="2" a="1"/>
  <c r="E444" i="2" s="1"/>
  <c r="F444" i="2" s="1"/>
  <c r="E448" i="2" a="1"/>
  <c r="E448" i="2" s="1"/>
  <c r="F448" i="2" s="1"/>
  <c r="E446" i="2" a="1"/>
  <c r="E446" i="2" s="1"/>
  <c r="F446" i="2" s="1"/>
  <c r="E445" i="2" a="1"/>
  <c r="E445" i="2" s="1"/>
  <c r="F445" i="2" s="1"/>
  <c r="E449" i="2" a="1"/>
  <c r="E449" i="2" s="1"/>
  <c r="F449" i="2" s="1"/>
  <c r="E388" i="2" a="1"/>
  <c r="E388" i="2" s="1"/>
  <c r="F388" i="2" s="1"/>
  <c r="E392" i="2" a="1"/>
  <c r="E392" i="2" s="1"/>
  <c r="F392" i="2" s="1"/>
  <c r="E391" i="2" a="1"/>
  <c r="E391" i="2" s="1"/>
  <c r="F391" i="2" s="1"/>
  <c r="E389" i="2" a="1"/>
  <c r="E389" i="2" s="1"/>
  <c r="F389" i="2" s="1"/>
  <c r="E393" i="2" a="1"/>
  <c r="E393" i="2" s="1"/>
  <c r="F393" i="2" s="1"/>
  <c r="E390" i="2" a="1"/>
  <c r="E390" i="2" s="1"/>
  <c r="F390" i="2" s="1"/>
  <c r="E387" i="2" a="1"/>
  <c r="E387" i="2" s="1"/>
  <c r="F387" i="2" s="1"/>
  <c r="E305" i="2" a="1"/>
  <c r="E305" i="2" s="1"/>
  <c r="F305" i="2" s="1"/>
  <c r="E309" i="2" a="1"/>
  <c r="E309" i="2" s="1"/>
  <c r="F309" i="2" s="1"/>
  <c r="E306" i="2" a="1"/>
  <c r="E306" i="2" s="1"/>
  <c r="F306" i="2" s="1"/>
  <c r="E303" i="2" a="1"/>
  <c r="E303" i="2" s="1"/>
  <c r="F303" i="2" s="1"/>
  <c r="E307" i="2" a="1"/>
  <c r="E307" i="2" s="1"/>
  <c r="F307" i="2" s="1"/>
  <c r="E304" i="2" a="1"/>
  <c r="E304" i="2" s="1"/>
  <c r="F304" i="2" s="1"/>
  <c r="E308" i="2" a="1"/>
  <c r="E308" i="2" s="1"/>
  <c r="F308" i="2" s="1"/>
  <c r="E250" i="2" a="1"/>
  <c r="E250" i="2" s="1"/>
  <c r="F250" i="2" s="1"/>
  <c r="E247" i="2" a="1"/>
  <c r="E247" i="2" s="1"/>
  <c r="F247" i="2" s="1"/>
  <c r="E251" i="2" a="1"/>
  <c r="E251" i="2" s="1"/>
  <c r="F251" i="2" s="1"/>
  <c r="E248" i="2" a="1"/>
  <c r="E248" i="2" s="1"/>
  <c r="F248" i="2" s="1"/>
  <c r="E252" i="2" a="1"/>
  <c r="E252" i="2" s="1"/>
  <c r="F252" i="2" s="1"/>
  <c r="E249" i="2" a="1"/>
  <c r="E249" i="2" s="1"/>
  <c r="F249" i="2" s="1"/>
  <c r="E253" i="2" a="1"/>
  <c r="E253" i="2" s="1"/>
  <c r="F253" i="2" s="1"/>
  <c r="E164" i="2" a="1"/>
  <c r="E164" i="2" s="1"/>
  <c r="F164" i="2" s="1"/>
  <c r="E168" i="2" a="1"/>
  <c r="E168" i="2" s="1"/>
  <c r="F168" i="2" s="1"/>
  <c r="E163" i="2" a="1"/>
  <c r="E163" i="2" s="1"/>
  <c r="F163" i="2" s="1"/>
  <c r="E165" i="2" a="1"/>
  <c r="E165" i="2" s="1"/>
  <c r="F165" i="2" s="1"/>
  <c r="E169" i="2" a="1"/>
  <c r="E169" i="2" s="1"/>
  <c r="F169" i="2" s="1"/>
  <c r="E167" i="2" a="1"/>
  <c r="E167" i="2" s="1"/>
  <c r="F167" i="2" s="1"/>
  <c r="E166" i="2" a="1"/>
  <c r="E166" i="2" s="1"/>
  <c r="F166" i="2" s="1"/>
  <c r="E110" i="2" a="1"/>
  <c r="E110" i="2" s="1"/>
  <c r="F110" i="2" s="1"/>
  <c r="E107" i="2" a="1"/>
  <c r="E107" i="2" s="1"/>
  <c r="F107" i="2" s="1"/>
  <c r="E111" i="2" a="1"/>
  <c r="E111" i="2" s="1"/>
  <c r="F111" i="2" s="1"/>
  <c r="E108" i="2" a="1"/>
  <c r="E108" i="2" s="1"/>
  <c r="F108" i="2" s="1"/>
  <c r="E112" i="2" a="1"/>
  <c r="E112" i="2" s="1"/>
  <c r="F112" i="2" s="1"/>
  <c r="E109" i="2" a="1"/>
  <c r="E109" i="2" s="1"/>
  <c r="F109" i="2" s="1"/>
  <c r="E113" i="2" a="1"/>
  <c r="E113" i="2" s="1"/>
  <c r="F113" i="2" s="1"/>
  <c r="E282" i="2" a="1"/>
  <c r="E282" i="2" s="1"/>
  <c r="F282" i="2" s="1"/>
  <c r="H282" i="2" s="1"/>
  <c r="E286" i="2" a="1"/>
  <c r="E286" i="2" s="1"/>
  <c r="F286" i="2" s="1"/>
  <c r="E283" i="2" a="1"/>
  <c r="E283" i="2" s="1"/>
  <c r="F283" i="2" s="1"/>
  <c r="H283" i="2" s="1"/>
  <c r="E287" i="2" a="1"/>
  <c r="E287" i="2" s="1"/>
  <c r="F287" i="2" s="1"/>
  <c r="G287" i="2" s="1"/>
  <c r="E285" i="2" a="1"/>
  <c r="E285" i="2" s="1"/>
  <c r="F285" i="2" s="1"/>
  <c r="H285" i="2" s="1"/>
  <c r="E284" i="2" a="1"/>
  <c r="E284" i="2" s="1"/>
  <c r="F284" i="2" s="1"/>
  <c r="H284" i="2" s="1"/>
  <c r="E288" i="2" a="1"/>
  <c r="E288" i="2" s="1"/>
  <c r="F288" i="2" s="1"/>
  <c r="G288" i="2" s="1"/>
  <c r="E5" i="2" a="1"/>
  <c r="E5" i="2" s="1"/>
  <c r="F5" i="2" s="1"/>
  <c r="E2" i="2" a="1"/>
  <c r="E2" i="2" s="1"/>
  <c r="F2" i="2" s="1"/>
  <c r="E6" i="2" a="1"/>
  <c r="E6" i="2" s="1"/>
  <c r="F6" i="2" s="1"/>
  <c r="H6" i="2" s="1"/>
  <c r="E3" i="2" a="1"/>
  <c r="E3" i="2" s="1"/>
  <c r="F3" i="2" s="1"/>
  <c r="H3" i="2" s="1"/>
  <c r="E7" i="2" a="1"/>
  <c r="E7" i="2" s="1"/>
  <c r="F7" i="2" s="1"/>
  <c r="G7" i="2" s="1"/>
  <c r="E4" i="2" a="1"/>
  <c r="E4" i="2" s="1"/>
  <c r="F4" i="2" s="1"/>
  <c r="H4" i="2" s="1"/>
  <c r="E8" i="2" a="1"/>
  <c r="E8" i="2" s="1"/>
  <c r="F8" i="2" s="1"/>
  <c r="G8" i="2" s="1"/>
  <c r="E422" i="2" a="1"/>
  <c r="E422" i="2" s="1"/>
  <c r="F422" i="2" s="1"/>
  <c r="G422" i="2" s="1"/>
  <c r="E426" i="2" a="1"/>
  <c r="E426" i="2" s="1"/>
  <c r="F426" i="2" s="1"/>
  <c r="E425" i="2" a="1"/>
  <c r="E425" i="2" s="1"/>
  <c r="F425" i="2" s="1"/>
  <c r="G425" i="2" s="1"/>
  <c r="E423" i="2" a="1"/>
  <c r="E423" i="2" s="1"/>
  <c r="F423" i="2" s="1"/>
  <c r="E427" i="2" a="1"/>
  <c r="E427" i="2" s="1"/>
  <c r="F427" i="2" s="1"/>
  <c r="E424" i="2" a="1"/>
  <c r="E424" i="2" s="1"/>
  <c r="F424" i="2" s="1"/>
  <c r="G424" i="2" s="1"/>
  <c r="E428" i="2" a="1"/>
  <c r="E428" i="2" s="1"/>
  <c r="F428" i="2" s="1"/>
  <c r="E354" i="2" a="1"/>
  <c r="E354" i="2" s="1"/>
  <c r="F354" i="2" s="1"/>
  <c r="G354" i="2" s="1"/>
  <c r="E358" i="2" a="1"/>
  <c r="E358" i="2" s="1"/>
  <c r="F358" i="2" s="1"/>
  <c r="H358" i="2" s="1"/>
  <c r="E357" i="2" a="1"/>
  <c r="E357" i="2" s="1"/>
  <c r="F357" i="2" s="1"/>
  <c r="G357" i="2" s="1"/>
  <c r="E355" i="2" a="1"/>
  <c r="E355" i="2" s="1"/>
  <c r="F355" i="2" s="1"/>
  <c r="H355" i="2" s="1"/>
  <c r="E353" i="2" a="1"/>
  <c r="E353" i="2" s="1"/>
  <c r="F353" i="2" s="1"/>
  <c r="E352" i="2" a="1"/>
  <c r="E352" i="2" s="1"/>
  <c r="F352" i="2" s="1"/>
  <c r="E356" i="2" a="1"/>
  <c r="E356" i="2" s="1"/>
  <c r="F356" i="2" s="1"/>
  <c r="E73" i="2" a="1"/>
  <c r="E73" i="2" s="1"/>
  <c r="F73" i="2" s="1"/>
  <c r="H73" i="2" s="1"/>
  <c r="E77" i="2" a="1"/>
  <c r="E77" i="2" s="1"/>
  <c r="F77" i="2" s="1"/>
  <c r="H77" i="2" s="1"/>
  <c r="E74" i="2" a="1"/>
  <c r="E74" i="2" s="1"/>
  <c r="F74" i="2" s="1"/>
  <c r="E78" i="2" a="1"/>
  <c r="E78" i="2" s="1"/>
  <c r="F78" i="2" s="1"/>
  <c r="G78" i="2" s="1"/>
  <c r="E76" i="2" a="1"/>
  <c r="E76" i="2" s="1"/>
  <c r="F76" i="2" s="1"/>
  <c r="G76" i="2" s="1"/>
  <c r="E75" i="2" a="1"/>
  <c r="E75" i="2" s="1"/>
  <c r="F75" i="2" s="1"/>
  <c r="H75" i="2" s="1"/>
  <c r="E72" i="2" a="1"/>
  <c r="E72" i="2" s="1"/>
  <c r="F72" i="2" s="1"/>
  <c r="E145" i="2" a="1"/>
  <c r="E145" i="2" s="1"/>
  <c r="F145" i="2" s="1"/>
  <c r="G145" i="2" s="1"/>
  <c r="E142" i="2" a="1"/>
  <c r="E142" i="2" s="1"/>
  <c r="F142" i="2" s="1"/>
  <c r="G142" i="2" s="1"/>
  <c r="E146" i="2" a="1"/>
  <c r="E146" i="2" s="1"/>
  <c r="F146" i="2" s="1"/>
  <c r="E148" i="2" a="1"/>
  <c r="E148" i="2" s="1"/>
  <c r="F148" i="2" s="1"/>
  <c r="G148" i="2" s="1"/>
  <c r="E143" i="2" a="1"/>
  <c r="E143" i="2" s="1"/>
  <c r="F143" i="2" s="1"/>
  <c r="G143" i="2" s="1"/>
  <c r="E147" i="2" a="1"/>
  <c r="E147" i="2" s="1"/>
  <c r="F147" i="2" s="1"/>
  <c r="H147" i="2" s="1"/>
  <c r="E144" i="2" a="1"/>
  <c r="E144" i="2" s="1"/>
  <c r="F144" i="2" s="1"/>
  <c r="E213" i="2" a="1"/>
  <c r="E213" i="2" s="1"/>
  <c r="F213" i="2" s="1"/>
  <c r="E217" i="2" a="1"/>
  <c r="E217" i="2" s="1"/>
  <c r="F217" i="2" s="1"/>
  <c r="H217" i="2" s="1"/>
  <c r="E214" i="2" a="1"/>
  <c r="E214" i="2" s="1"/>
  <c r="F214" i="2" s="1"/>
  <c r="G214" i="2" s="1"/>
  <c r="E218" i="2" a="1"/>
  <c r="E218" i="2" s="1"/>
  <c r="F218" i="2" s="1"/>
  <c r="G218" i="2" s="1"/>
  <c r="E215" i="2" a="1"/>
  <c r="E215" i="2" s="1"/>
  <c r="F215" i="2" s="1"/>
  <c r="E212" i="2" a="1"/>
  <c r="E212" i="2" s="1"/>
  <c r="F212" i="2" s="1"/>
  <c r="G212" i="2" s="1"/>
  <c r="E216" i="2" a="1"/>
  <c r="E216" i="2" s="1"/>
  <c r="F216" i="2" s="1"/>
  <c r="E221" i="2" a="1"/>
  <c r="E221" i="2" s="1"/>
  <c r="F221" i="2" s="1"/>
  <c r="G221" i="2" s="1"/>
  <c r="E225" i="2" a="1"/>
  <c r="E225" i="2" s="1"/>
  <c r="F225" i="2" s="1"/>
  <c r="E223" i="2" a="1"/>
  <c r="E223" i="2" s="1"/>
  <c r="F223" i="2" s="1"/>
  <c r="E222" i="2" a="1"/>
  <c r="E222" i="2" s="1"/>
  <c r="F222" i="2" s="1"/>
  <c r="E219" i="2" a="1"/>
  <c r="E219" i="2" s="1"/>
  <c r="F219" i="2" s="1"/>
  <c r="E220" i="2" a="1"/>
  <c r="E220" i="2" s="1"/>
  <c r="F220" i="2" s="1"/>
  <c r="E224" i="2" a="1"/>
  <c r="E224" i="2" s="1"/>
  <c r="F224" i="2" s="1"/>
  <c r="W27" i="1"/>
  <c r="E1005" i="2" a="1"/>
  <c r="E1005" i="2" s="1"/>
  <c r="F1005" i="2" s="1"/>
  <c r="E1009" i="2" a="1"/>
  <c r="E1009" i="2" s="1"/>
  <c r="F1009" i="2" s="1"/>
  <c r="E1003" i="2" a="1"/>
  <c r="E1003" i="2" s="1"/>
  <c r="F1003" i="2" s="1"/>
  <c r="E1006" i="2" a="1"/>
  <c r="E1006" i="2" s="1"/>
  <c r="F1006" i="2" s="1"/>
  <c r="E1004" i="2" a="1"/>
  <c r="E1004" i="2" s="1"/>
  <c r="F1004" i="2" s="1"/>
  <c r="E1008" i="2" a="1"/>
  <c r="E1008" i="2" s="1"/>
  <c r="F1008" i="2" s="1"/>
  <c r="E1007" i="2" a="1"/>
  <c r="E1007" i="2" s="1"/>
  <c r="F1007" i="2" s="1"/>
  <c r="E891" i="2" a="1"/>
  <c r="E891" i="2" s="1"/>
  <c r="F891" i="2" s="1"/>
  <c r="E895" i="2" a="1"/>
  <c r="E895" i="2" s="1"/>
  <c r="F895" i="2" s="1"/>
  <c r="E892" i="2" a="1"/>
  <c r="E892" i="2" s="1"/>
  <c r="F892" i="2" s="1"/>
  <c r="E896" i="2" a="1"/>
  <c r="E896" i="2" s="1"/>
  <c r="F896" i="2" s="1"/>
  <c r="E897" i="2" a="1"/>
  <c r="E897" i="2" s="1"/>
  <c r="F897" i="2" s="1"/>
  <c r="E893" i="2" a="1"/>
  <c r="E893" i="2" s="1"/>
  <c r="F893" i="2" s="1"/>
  <c r="E894" i="2" a="1"/>
  <c r="E894" i="2" s="1"/>
  <c r="F894" i="2" s="1"/>
  <c r="E781" i="2" a="1"/>
  <c r="E781" i="2" s="1"/>
  <c r="F781" i="2" s="1"/>
  <c r="H781" i="2" s="1"/>
  <c r="E785" i="2" a="1"/>
  <c r="E785" i="2" s="1"/>
  <c r="F785" i="2" s="1"/>
  <c r="E780" i="2" a="1"/>
  <c r="E780" i="2" s="1"/>
  <c r="F780" i="2" s="1"/>
  <c r="E782" i="2" a="1"/>
  <c r="E782" i="2" s="1"/>
  <c r="F782" i="2" s="1"/>
  <c r="E784" i="2" a="1"/>
  <c r="E784" i="2" s="1"/>
  <c r="F784" i="2" s="1"/>
  <c r="E779" i="2" a="1"/>
  <c r="E779" i="2" s="1"/>
  <c r="F779" i="2" s="1"/>
  <c r="H779" i="2" s="1"/>
  <c r="E783" i="2" a="1"/>
  <c r="E783" i="2" s="1"/>
  <c r="F783" i="2" s="1"/>
  <c r="E667" i="2" a="1"/>
  <c r="E667" i="2" s="1"/>
  <c r="F667" i="2" s="1"/>
  <c r="E670" i="2" a="1"/>
  <c r="E670" i="2" s="1"/>
  <c r="F670" i="2" s="1"/>
  <c r="E671" i="2" a="1"/>
  <c r="E671" i="2" s="1"/>
  <c r="F671" i="2" s="1"/>
  <c r="E669" i="2" a="1"/>
  <c r="E669" i="2" s="1"/>
  <c r="F669" i="2" s="1"/>
  <c r="E672" i="2" a="1"/>
  <c r="E672" i="2" s="1"/>
  <c r="F672" i="2" s="1"/>
  <c r="E673" i="2" a="1"/>
  <c r="E673" i="2" s="1"/>
  <c r="F673" i="2" s="1"/>
  <c r="E668" i="2" a="1"/>
  <c r="E668" i="2" s="1"/>
  <c r="F668" i="2" s="1"/>
  <c r="E499" i="2" a="1"/>
  <c r="E499" i="2" s="1"/>
  <c r="F499" i="2" s="1"/>
  <c r="H499" i="2" s="1"/>
  <c r="E503" i="2" a="1"/>
  <c r="E503" i="2" s="1"/>
  <c r="F503" i="2" s="1"/>
  <c r="E500" i="2" a="1"/>
  <c r="E500" i="2" s="1"/>
  <c r="F500" i="2" s="1"/>
  <c r="G500" i="2" s="1"/>
  <c r="E504" i="2" a="1"/>
  <c r="E504" i="2" s="1"/>
  <c r="F504" i="2" s="1"/>
  <c r="E501" i="2" a="1"/>
  <c r="E501" i="2" s="1"/>
  <c r="F501" i="2" s="1"/>
  <c r="E502" i="2" a="1"/>
  <c r="E502" i="2" s="1"/>
  <c r="F502" i="2" s="1"/>
  <c r="E505" i="2" a="1"/>
  <c r="E505" i="2" s="1"/>
  <c r="F505" i="2" s="1"/>
  <c r="E1026" i="2" a="1"/>
  <c r="E1026" i="2" s="1"/>
  <c r="F1026" i="2" s="1"/>
  <c r="E1030" i="2" a="1"/>
  <c r="E1030" i="2" s="1"/>
  <c r="F1030" i="2" s="1"/>
  <c r="E1028" i="2" a="1"/>
  <c r="E1028" i="2" s="1"/>
  <c r="F1028" i="2" s="1"/>
  <c r="E1024" i="2" a="1"/>
  <c r="E1024" i="2" s="1"/>
  <c r="F1024" i="2" s="1"/>
  <c r="E1029" i="2" a="1"/>
  <c r="E1029" i="2" s="1"/>
  <c r="F1029" i="2" s="1"/>
  <c r="E1027" i="2" a="1"/>
  <c r="E1027" i="2" s="1"/>
  <c r="F1027" i="2" s="1"/>
  <c r="E1025" i="2" a="1"/>
  <c r="E1025" i="2" s="1"/>
  <c r="F1025" i="2" s="1"/>
  <c r="E998" i="2" a="1"/>
  <c r="E998" i="2" s="1"/>
  <c r="F998" i="2" s="1"/>
  <c r="E1002" i="2" a="1"/>
  <c r="E1002" i="2" s="1"/>
  <c r="F1002" i="2" s="1"/>
  <c r="E996" i="2" a="1"/>
  <c r="E996" i="2" s="1"/>
  <c r="F996" i="2" s="1"/>
  <c r="E999" i="2" a="1"/>
  <c r="E999" i="2" s="1"/>
  <c r="F999" i="2" s="1"/>
  <c r="E997" i="2" a="1"/>
  <c r="E997" i="2" s="1"/>
  <c r="F997" i="2" s="1"/>
  <c r="E1001" i="2" a="1"/>
  <c r="E1001" i="2" s="1"/>
  <c r="F1001" i="2" s="1"/>
  <c r="E1000" i="2" a="1"/>
  <c r="E1000" i="2" s="1"/>
  <c r="F1000" i="2" s="1"/>
  <c r="E971" i="2" a="1"/>
  <c r="E971" i="2" s="1"/>
  <c r="F971" i="2" s="1"/>
  <c r="E968" i="2" a="1"/>
  <c r="E968" i="2" s="1"/>
  <c r="F968" i="2" s="1"/>
  <c r="E972" i="2" a="1"/>
  <c r="E972" i="2" s="1"/>
  <c r="F972" i="2" s="1"/>
  <c r="E973" i="2" a="1"/>
  <c r="E973" i="2" s="1"/>
  <c r="F973" i="2" s="1"/>
  <c r="E970" i="2" a="1"/>
  <c r="E970" i="2" s="1"/>
  <c r="F970" i="2" s="1"/>
  <c r="E974" i="2" a="1"/>
  <c r="E974" i="2" s="1"/>
  <c r="F974" i="2" s="1"/>
  <c r="E969" i="2" a="1"/>
  <c r="E969" i="2" s="1"/>
  <c r="F969" i="2" s="1"/>
  <c r="E943" i="2" a="1"/>
  <c r="E943" i="2" s="1"/>
  <c r="F943" i="2" s="1"/>
  <c r="E940" i="2" a="1"/>
  <c r="E940" i="2" s="1"/>
  <c r="F940" i="2" s="1"/>
  <c r="E944" i="2" a="1"/>
  <c r="E944" i="2" s="1"/>
  <c r="F944" i="2" s="1"/>
  <c r="E941" i="2" a="1"/>
  <c r="E941" i="2" s="1"/>
  <c r="F941" i="2" s="1"/>
  <c r="E946" i="2" a="1"/>
  <c r="E946" i="2" s="1"/>
  <c r="F946" i="2" s="1"/>
  <c r="E942" i="2" a="1"/>
  <c r="E942" i="2" s="1"/>
  <c r="F942" i="2" s="1"/>
  <c r="E945" i="2" a="1"/>
  <c r="E945" i="2" s="1"/>
  <c r="F945" i="2" s="1"/>
  <c r="E915" i="2" a="1"/>
  <c r="E915" i="2" s="1"/>
  <c r="F915" i="2" s="1"/>
  <c r="H915" i="2" s="1"/>
  <c r="E912" i="2" a="1"/>
  <c r="E912" i="2" s="1"/>
  <c r="F912" i="2" s="1"/>
  <c r="E916" i="2" a="1"/>
  <c r="E916" i="2" s="1"/>
  <c r="F916" i="2" s="1"/>
  <c r="E917" i="2" a="1"/>
  <c r="E917" i="2" s="1"/>
  <c r="F917" i="2" s="1"/>
  <c r="G917" i="2" s="1"/>
  <c r="E914" i="2" a="1"/>
  <c r="E914" i="2" s="1"/>
  <c r="F914" i="2" s="1"/>
  <c r="G914" i="2" s="1"/>
  <c r="E918" i="2" a="1"/>
  <c r="E918" i="2" s="1"/>
  <c r="F918" i="2" s="1"/>
  <c r="G918" i="2" s="1"/>
  <c r="E913" i="2" a="1"/>
  <c r="E913" i="2" s="1"/>
  <c r="F913" i="2" s="1"/>
  <c r="E887" i="2" a="1"/>
  <c r="E887" i="2" s="1"/>
  <c r="F887" i="2" s="1"/>
  <c r="E884" i="2" a="1"/>
  <c r="E884" i="2" s="1"/>
  <c r="F884" i="2" s="1"/>
  <c r="E888" i="2" a="1"/>
  <c r="E888" i="2" s="1"/>
  <c r="F888" i="2" s="1"/>
  <c r="E890" i="2" a="1"/>
  <c r="E890" i="2" s="1"/>
  <c r="F890" i="2" s="1"/>
  <c r="E885" i="2" a="1"/>
  <c r="E885" i="2" s="1"/>
  <c r="F885" i="2" s="1"/>
  <c r="E889" i="2" a="1"/>
  <c r="E889" i="2" s="1"/>
  <c r="F889" i="2" s="1"/>
  <c r="E886" i="2" a="1"/>
  <c r="E886" i="2" s="1"/>
  <c r="F886" i="2" s="1"/>
  <c r="E859" i="2" a="1"/>
  <c r="E859" i="2" s="1"/>
  <c r="F859" i="2" s="1"/>
  <c r="E856" i="2" a="1"/>
  <c r="E856" i="2" s="1"/>
  <c r="F856" i="2" s="1"/>
  <c r="E860" i="2" a="1"/>
  <c r="E860" i="2" s="1"/>
  <c r="F860" i="2" s="1"/>
  <c r="E858" i="2" a="1"/>
  <c r="E858" i="2" s="1"/>
  <c r="F858" i="2" s="1"/>
  <c r="E857" i="2" a="1"/>
  <c r="E857" i="2" s="1"/>
  <c r="F857" i="2" s="1"/>
  <c r="E861" i="2" a="1"/>
  <c r="E861" i="2" s="1"/>
  <c r="F861" i="2" s="1"/>
  <c r="E862" i="2" a="1"/>
  <c r="E862" i="2" s="1"/>
  <c r="F862" i="2" s="1"/>
  <c r="E829" i="2" a="1"/>
  <c r="E829" i="2" s="1"/>
  <c r="F829" i="2" s="1"/>
  <c r="E833" i="2" a="1"/>
  <c r="E833" i="2" s="1"/>
  <c r="F833" i="2" s="1"/>
  <c r="E828" i="2" a="1"/>
  <c r="E828" i="2" s="1"/>
  <c r="F828" i="2" s="1"/>
  <c r="E834" i="2" a="1"/>
  <c r="E834" i="2" s="1"/>
  <c r="F834" i="2" s="1"/>
  <c r="E830" i="2" a="1"/>
  <c r="E830" i="2" s="1"/>
  <c r="F830" i="2" s="1"/>
  <c r="E831" i="2" a="1"/>
  <c r="E831" i="2" s="1"/>
  <c r="F831" i="2" s="1"/>
  <c r="E832" i="2" a="1"/>
  <c r="E832" i="2" s="1"/>
  <c r="F832" i="2" s="1"/>
  <c r="E801" i="2" a="1"/>
  <c r="E801" i="2" s="1"/>
  <c r="F801" i="2" s="1"/>
  <c r="E805" i="2" a="1"/>
  <c r="E805" i="2" s="1"/>
  <c r="F805" i="2" s="1"/>
  <c r="E802" i="2" a="1"/>
  <c r="E802" i="2" s="1"/>
  <c r="F802" i="2" s="1"/>
  <c r="E803" i="2" a="1"/>
  <c r="E803" i="2" s="1"/>
  <c r="F803" i="2" s="1"/>
  <c r="E800" i="2" a="1"/>
  <c r="E800" i="2" s="1"/>
  <c r="F800" i="2" s="1"/>
  <c r="E806" i="2" a="1"/>
  <c r="E806" i="2" s="1"/>
  <c r="F806" i="2" s="1"/>
  <c r="E804" i="2" a="1"/>
  <c r="E804" i="2" s="1"/>
  <c r="F804" i="2" s="1"/>
  <c r="E773" i="2" a="1"/>
  <c r="E773" i="2" s="1"/>
  <c r="F773" i="2" s="1"/>
  <c r="H773" i="2" s="1"/>
  <c r="E777" i="2" a="1"/>
  <c r="E777" i="2" s="1"/>
  <c r="F777" i="2" s="1"/>
  <c r="E775" i="2" a="1"/>
  <c r="E775" i="2" s="1"/>
  <c r="F775" i="2" s="1"/>
  <c r="E776" i="2" a="1"/>
  <c r="E776" i="2" s="1"/>
  <c r="F776" i="2" s="1"/>
  <c r="E778" i="2" a="1"/>
  <c r="E778" i="2" s="1"/>
  <c r="F778" i="2" s="1"/>
  <c r="H778" i="2" s="1"/>
  <c r="E774" i="2" a="1"/>
  <c r="E774" i="2" s="1"/>
  <c r="F774" i="2" s="1"/>
  <c r="E772" i="2" a="1"/>
  <c r="E772" i="2" s="1"/>
  <c r="F772" i="2" s="1"/>
  <c r="E746" i="2" a="1"/>
  <c r="E746" i="2" s="1"/>
  <c r="F746" i="2" s="1"/>
  <c r="E750" i="2" a="1"/>
  <c r="E750" i="2" s="1"/>
  <c r="F750" i="2" s="1"/>
  <c r="E747" i="2" a="1"/>
  <c r="E747" i="2" s="1"/>
  <c r="F747" i="2" s="1"/>
  <c r="E748" i="2" a="1"/>
  <c r="E748" i="2" s="1"/>
  <c r="F748" i="2" s="1"/>
  <c r="E744" i="2" a="1"/>
  <c r="E744" i="2" s="1"/>
  <c r="F744" i="2" s="1"/>
  <c r="E749" i="2" a="1"/>
  <c r="E749" i="2" s="1"/>
  <c r="F749" i="2" s="1"/>
  <c r="E745" i="2" a="1"/>
  <c r="E745" i="2" s="1"/>
  <c r="F745" i="2" s="1"/>
  <c r="E717" i="2" a="1"/>
  <c r="E717" i="2" s="1"/>
  <c r="F717" i="2" s="1"/>
  <c r="E721" i="2" a="1"/>
  <c r="E721" i="2" s="1"/>
  <c r="F721" i="2" s="1"/>
  <c r="E718" i="2" a="1"/>
  <c r="E718" i="2" s="1"/>
  <c r="F718" i="2" s="1"/>
  <c r="E722" i="2" a="1"/>
  <c r="E722" i="2" s="1"/>
  <c r="F722" i="2" s="1"/>
  <c r="E716" i="2" a="1"/>
  <c r="E716" i="2" s="1"/>
  <c r="F716" i="2" s="1"/>
  <c r="E719" i="2" a="1"/>
  <c r="E719" i="2" s="1"/>
  <c r="F719" i="2" s="1"/>
  <c r="E720" i="2" a="1"/>
  <c r="E720" i="2" s="1"/>
  <c r="F720" i="2" s="1"/>
  <c r="E690" i="2" a="1"/>
  <c r="E690" i="2" s="1"/>
  <c r="F690" i="2" s="1"/>
  <c r="E694" i="2" a="1"/>
  <c r="E694" i="2" s="1"/>
  <c r="F694" i="2" s="1"/>
  <c r="E691" i="2" a="1"/>
  <c r="E691" i="2" s="1"/>
  <c r="F691" i="2" s="1"/>
  <c r="E693" i="2" a="1"/>
  <c r="E693" i="2" s="1"/>
  <c r="F693" i="2" s="1"/>
  <c r="E688" i="2" a="1"/>
  <c r="E688" i="2" s="1"/>
  <c r="F688" i="2" s="1"/>
  <c r="E689" i="2" a="1"/>
  <c r="E689" i="2" s="1"/>
  <c r="F689" i="2" s="1"/>
  <c r="E692" i="2" a="1"/>
  <c r="E692" i="2" s="1"/>
  <c r="F692" i="2" s="1"/>
  <c r="E663" i="2" a="1"/>
  <c r="E663" i="2" s="1"/>
  <c r="F663" i="2" s="1"/>
  <c r="E660" i="2" a="1"/>
  <c r="E660" i="2" s="1"/>
  <c r="F660" i="2" s="1"/>
  <c r="E664" i="2" a="1"/>
  <c r="E664" i="2" s="1"/>
  <c r="F664" i="2" s="1"/>
  <c r="E662" i="2" a="1"/>
  <c r="E662" i="2" s="1"/>
  <c r="F662" i="2" s="1"/>
  <c r="E665" i="2" a="1"/>
  <c r="E665" i="2" s="1"/>
  <c r="F665" i="2" s="1"/>
  <c r="E666" i="2" a="1"/>
  <c r="E666" i="2" s="1"/>
  <c r="F666" i="2" s="1"/>
  <c r="E661" i="2" a="1"/>
  <c r="E661" i="2" s="1"/>
  <c r="F661" i="2" s="1"/>
  <c r="E635" i="2" a="1"/>
  <c r="E635" i="2" s="1"/>
  <c r="F635" i="2" s="1"/>
  <c r="E632" i="2" a="1"/>
  <c r="E632" i="2" s="1"/>
  <c r="F632" i="2" s="1"/>
  <c r="E636" i="2" a="1"/>
  <c r="E636" i="2" s="1"/>
  <c r="F636" i="2" s="1"/>
  <c r="E638" i="2" a="1"/>
  <c r="E638" i="2" s="1"/>
  <c r="F638" i="2" s="1"/>
  <c r="E633" i="2" a="1"/>
  <c r="E633" i="2" s="1"/>
  <c r="F633" i="2" s="1"/>
  <c r="E634" i="2" a="1"/>
  <c r="E634" i="2" s="1"/>
  <c r="F634" i="2" s="1"/>
  <c r="G634" i="2" s="1"/>
  <c r="E637" i="2" a="1"/>
  <c r="E637" i="2" s="1"/>
  <c r="F637" i="2" s="1"/>
  <c r="E607" i="2" a="1"/>
  <c r="E607" i="2" s="1"/>
  <c r="F607" i="2" s="1"/>
  <c r="E604" i="2" a="1"/>
  <c r="E604" i="2" s="1"/>
  <c r="F604" i="2" s="1"/>
  <c r="E608" i="2" a="1"/>
  <c r="E608" i="2" s="1"/>
  <c r="F608" i="2" s="1"/>
  <c r="E605" i="2" a="1"/>
  <c r="E605" i="2" s="1"/>
  <c r="F605" i="2" s="1"/>
  <c r="E606" i="2" a="1"/>
  <c r="E606" i="2" s="1"/>
  <c r="F606" i="2" s="1"/>
  <c r="E609" i="2" a="1"/>
  <c r="E609" i="2" s="1"/>
  <c r="F609" i="2" s="1"/>
  <c r="E610" i="2" a="1"/>
  <c r="E610" i="2" s="1"/>
  <c r="F610" i="2" s="1"/>
  <c r="E579" i="2" a="1"/>
  <c r="E579" i="2" s="1"/>
  <c r="F579" i="2" s="1"/>
  <c r="E576" i="2" a="1"/>
  <c r="E576" i="2" s="1"/>
  <c r="F576" i="2" s="1"/>
  <c r="E580" i="2" a="1"/>
  <c r="E580" i="2" s="1"/>
  <c r="F580" i="2" s="1"/>
  <c r="E581" i="2" a="1"/>
  <c r="E581" i="2" s="1"/>
  <c r="F581" i="2" s="1"/>
  <c r="E582" i="2" a="1"/>
  <c r="E582" i="2" s="1"/>
  <c r="F582" i="2" s="1"/>
  <c r="E577" i="2" a="1"/>
  <c r="E577" i="2" s="1"/>
  <c r="F577" i="2" s="1"/>
  <c r="E578" i="2" a="1"/>
  <c r="E578" i="2" s="1"/>
  <c r="F578" i="2" s="1"/>
  <c r="E551" i="2" a="1"/>
  <c r="E551" i="2" s="1"/>
  <c r="F551" i="2" s="1"/>
  <c r="E548" i="2" a="1"/>
  <c r="E548" i="2" s="1"/>
  <c r="F548" i="2" s="1"/>
  <c r="E552" i="2" a="1"/>
  <c r="E552" i="2" s="1"/>
  <c r="F552" i="2" s="1"/>
  <c r="E549" i="2" a="1"/>
  <c r="E549" i="2" s="1"/>
  <c r="F549" i="2" s="1"/>
  <c r="E550" i="2" a="1"/>
  <c r="E550" i="2" s="1"/>
  <c r="F550" i="2" s="1"/>
  <c r="E553" i="2" a="1"/>
  <c r="E553" i="2" s="1"/>
  <c r="F553" i="2" s="1"/>
  <c r="E554" i="2" a="1"/>
  <c r="E554" i="2" s="1"/>
  <c r="F554" i="2" s="1"/>
  <c r="E523" i="2" a="1"/>
  <c r="E523" i="2" s="1"/>
  <c r="F523" i="2" s="1"/>
  <c r="E520" i="2" a="1"/>
  <c r="E520" i="2" s="1"/>
  <c r="F520" i="2" s="1"/>
  <c r="E524" i="2" a="1"/>
  <c r="E524" i="2" s="1"/>
  <c r="F524" i="2" s="1"/>
  <c r="E525" i="2" a="1"/>
  <c r="E525" i="2" s="1"/>
  <c r="F525" i="2" s="1"/>
  <c r="E526" i="2" a="1"/>
  <c r="E526" i="2" s="1"/>
  <c r="F526" i="2" s="1"/>
  <c r="E521" i="2" a="1"/>
  <c r="E521" i="2" s="1"/>
  <c r="F521" i="2" s="1"/>
  <c r="E522" i="2" a="1"/>
  <c r="E522" i="2" s="1"/>
  <c r="F522" i="2" s="1"/>
  <c r="E947" i="2" a="1"/>
  <c r="E947" i="2" s="1"/>
  <c r="F947" i="2" s="1"/>
  <c r="E951" i="2" a="1"/>
  <c r="E951" i="2" s="1"/>
  <c r="F951" i="2" s="1"/>
  <c r="E948" i="2" a="1"/>
  <c r="E948" i="2" s="1"/>
  <c r="F948" i="2" s="1"/>
  <c r="E952" i="2" a="1"/>
  <c r="E952" i="2" s="1"/>
  <c r="F952" i="2" s="1"/>
  <c r="E949" i="2" a="1"/>
  <c r="E949" i="2" s="1"/>
  <c r="F949" i="2" s="1"/>
  <c r="E950" i="2" a="1"/>
  <c r="E950" i="2" s="1"/>
  <c r="F950" i="2" s="1"/>
  <c r="E953" i="2" a="1"/>
  <c r="E953" i="2" s="1"/>
  <c r="F953" i="2" s="1"/>
  <c r="E863" i="2" a="1"/>
  <c r="E863" i="2" s="1"/>
  <c r="F863" i="2" s="1"/>
  <c r="E867" i="2" a="1"/>
  <c r="E867" i="2" s="1"/>
  <c r="F867" i="2" s="1"/>
  <c r="E864" i="2" a="1"/>
  <c r="E864" i="2" s="1"/>
  <c r="F864" i="2" s="1"/>
  <c r="E868" i="2" a="1"/>
  <c r="E868" i="2" s="1"/>
  <c r="F868" i="2" s="1"/>
  <c r="E866" i="2" a="1"/>
  <c r="E866" i="2" s="1"/>
  <c r="F866" i="2" s="1"/>
  <c r="E865" i="2" a="1"/>
  <c r="E865" i="2" s="1"/>
  <c r="F865" i="2" s="1"/>
  <c r="E869" i="2" a="1"/>
  <c r="E869" i="2" s="1"/>
  <c r="F869" i="2" s="1"/>
  <c r="E754" i="2" a="1"/>
  <c r="E754" i="2" s="1"/>
  <c r="F754" i="2" s="1"/>
  <c r="E752" i="2" a="1"/>
  <c r="E752" i="2" s="1"/>
  <c r="F752" i="2" s="1"/>
  <c r="E757" i="2" a="1"/>
  <c r="E757" i="2" s="1"/>
  <c r="F757" i="2" s="1"/>
  <c r="E753" i="2" a="1"/>
  <c r="E753" i="2" s="1"/>
  <c r="F753" i="2" s="1"/>
  <c r="E755" i="2" a="1"/>
  <c r="E755" i="2" s="1"/>
  <c r="F755" i="2" s="1"/>
  <c r="E751" i="2" a="1"/>
  <c r="E751" i="2" s="1"/>
  <c r="F751" i="2" s="1"/>
  <c r="E756" i="2" a="1"/>
  <c r="E756" i="2" s="1"/>
  <c r="F756" i="2" s="1"/>
  <c r="E611" i="2" a="1"/>
  <c r="E611" i="2" s="1"/>
  <c r="F611" i="2" s="1"/>
  <c r="E615" i="2" a="1"/>
  <c r="E615" i="2" s="1"/>
  <c r="F615" i="2" s="1"/>
  <c r="E612" i="2" a="1"/>
  <c r="E612" i="2" s="1"/>
  <c r="F612" i="2" s="1"/>
  <c r="E616" i="2" a="1"/>
  <c r="E616" i="2" s="1"/>
  <c r="F616" i="2" s="1"/>
  <c r="E613" i="2" a="1"/>
  <c r="E613" i="2" s="1"/>
  <c r="F613" i="2" s="1"/>
  <c r="E614" i="2" a="1"/>
  <c r="E614" i="2" s="1"/>
  <c r="F614" i="2" s="1"/>
  <c r="E617" i="2" a="1"/>
  <c r="E617" i="2" s="1"/>
  <c r="F617" i="2" s="1"/>
  <c r="E583" i="2" a="1"/>
  <c r="E583" i="2" s="1"/>
  <c r="F583" i="2" s="1"/>
  <c r="E587" i="2" a="1"/>
  <c r="E587" i="2" s="1"/>
  <c r="F587" i="2" s="1"/>
  <c r="E584" i="2" a="1"/>
  <c r="E584" i="2" s="1"/>
  <c r="F584" i="2" s="1"/>
  <c r="E588" i="2" a="1"/>
  <c r="E588" i="2" s="1"/>
  <c r="F588" i="2" s="1"/>
  <c r="E589" i="2" a="1"/>
  <c r="E589" i="2" s="1"/>
  <c r="F589" i="2" s="1"/>
  <c r="E585" i="2" a="1"/>
  <c r="E585" i="2" s="1"/>
  <c r="F585" i="2" s="1"/>
  <c r="E586" i="2" a="1"/>
  <c r="E586" i="2" s="1"/>
  <c r="F586" i="2" s="1"/>
  <c r="G915" i="2"/>
  <c r="E1018" i="2" a="1"/>
  <c r="E1018" i="2" s="1"/>
  <c r="F1018" i="2" s="1"/>
  <c r="E1022" i="2" a="1"/>
  <c r="E1022" i="2" s="1"/>
  <c r="F1022" i="2" s="1"/>
  <c r="E1017" i="2" a="1"/>
  <c r="E1017" i="2" s="1"/>
  <c r="F1017" i="2" s="1"/>
  <c r="E1023" i="2" a="1"/>
  <c r="E1023" i="2" s="1"/>
  <c r="F1023" i="2" s="1"/>
  <c r="E1021" i="2" a="1"/>
  <c r="E1021" i="2" s="1"/>
  <c r="F1021" i="2" s="1"/>
  <c r="E1019" i="2" a="1"/>
  <c r="E1019" i="2" s="1"/>
  <c r="F1019" i="2" s="1"/>
  <c r="E1020" i="2" a="1"/>
  <c r="E1020" i="2" s="1"/>
  <c r="F1020" i="2" s="1"/>
  <c r="E991" i="2" a="1"/>
  <c r="E991" i="2" s="1"/>
  <c r="F991" i="2" s="1"/>
  <c r="E995" i="2" a="1"/>
  <c r="E995" i="2" s="1"/>
  <c r="F995" i="2" s="1"/>
  <c r="E992" i="2" a="1"/>
  <c r="E992" i="2" s="1"/>
  <c r="F992" i="2" s="1"/>
  <c r="E989" i="2" a="1"/>
  <c r="E989" i="2" s="1"/>
  <c r="F989" i="2" s="1"/>
  <c r="H989" i="2" s="1"/>
  <c r="E994" i="2" a="1"/>
  <c r="E994" i="2" s="1"/>
  <c r="F994" i="2" s="1"/>
  <c r="E990" i="2" a="1"/>
  <c r="E990" i="2" s="1"/>
  <c r="F990" i="2" s="1"/>
  <c r="E993" i="2" a="1"/>
  <c r="E993" i="2" s="1"/>
  <c r="F993" i="2" s="1"/>
  <c r="E963" i="2" a="1"/>
  <c r="E963" i="2" s="1"/>
  <c r="F963" i="2" s="1"/>
  <c r="E967" i="2" a="1"/>
  <c r="E967" i="2" s="1"/>
  <c r="F967" i="2" s="1"/>
  <c r="E964" i="2" a="1"/>
  <c r="E964" i="2" s="1"/>
  <c r="F964" i="2" s="1"/>
  <c r="E965" i="2" a="1"/>
  <c r="E965" i="2" s="1"/>
  <c r="F965" i="2" s="1"/>
  <c r="E966" i="2" a="1"/>
  <c r="E966" i="2" s="1"/>
  <c r="F966" i="2" s="1"/>
  <c r="E962" i="2" a="1"/>
  <c r="E962" i="2" s="1"/>
  <c r="F962" i="2" s="1"/>
  <c r="E961" i="2" a="1"/>
  <c r="E961" i="2" s="1"/>
  <c r="F961" i="2" s="1"/>
  <c r="E935" i="2" a="1"/>
  <c r="E935" i="2" s="1"/>
  <c r="F935" i="2" s="1"/>
  <c r="E939" i="2" a="1"/>
  <c r="E939" i="2" s="1"/>
  <c r="F939" i="2" s="1"/>
  <c r="E936" i="2" a="1"/>
  <c r="E936" i="2" s="1"/>
  <c r="F936" i="2" s="1"/>
  <c r="E933" i="2" a="1"/>
  <c r="E933" i="2" s="1"/>
  <c r="F933" i="2" s="1"/>
  <c r="E938" i="2" a="1"/>
  <c r="E938" i="2" s="1"/>
  <c r="F938" i="2" s="1"/>
  <c r="E934" i="2" a="1"/>
  <c r="E934" i="2" s="1"/>
  <c r="F934" i="2" s="1"/>
  <c r="E937" i="2" a="1"/>
  <c r="E937" i="2" s="1"/>
  <c r="F937" i="2" s="1"/>
  <c r="E879" i="2" a="1"/>
  <c r="E879" i="2" s="1"/>
  <c r="F879" i="2" s="1"/>
  <c r="E883" i="2" a="1"/>
  <c r="E883" i="2" s="1"/>
  <c r="F883" i="2" s="1"/>
  <c r="E880" i="2" a="1"/>
  <c r="E880" i="2" s="1"/>
  <c r="F880" i="2" s="1"/>
  <c r="E882" i="2" a="1"/>
  <c r="E882" i="2" s="1"/>
  <c r="F882" i="2" s="1"/>
  <c r="E881" i="2" a="1"/>
  <c r="E881" i="2" s="1"/>
  <c r="F881" i="2" s="1"/>
  <c r="E877" i="2" a="1"/>
  <c r="E877" i="2" s="1"/>
  <c r="F877" i="2" s="1"/>
  <c r="E878" i="2" a="1"/>
  <c r="E878" i="2" s="1"/>
  <c r="F878" i="2" s="1"/>
  <c r="E851" i="2" a="1"/>
  <c r="E851" i="2" s="1"/>
  <c r="F851" i="2" s="1"/>
  <c r="G851" i="2" s="1"/>
  <c r="E855" i="2" a="1"/>
  <c r="E855" i="2" s="1"/>
  <c r="F855" i="2" s="1"/>
  <c r="E852" i="2" a="1"/>
  <c r="E852" i="2" s="1"/>
  <c r="F852" i="2" s="1"/>
  <c r="E850" i="2" a="1"/>
  <c r="E850" i="2" s="1"/>
  <c r="F850" i="2" s="1"/>
  <c r="E849" i="2" a="1"/>
  <c r="E849" i="2" s="1"/>
  <c r="F849" i="2" s="1"/>
  <c r="G849" i="2" s="1"/>
  <c r="E853" i="2" a="1"/>
  <c r="E853" i="2" s="1"/>
  <c r="F853" i="2" s="1"/>
  <c r="E854" i="2" a="1"/>
  <c r="E854" i="2" s="1"/>
  <c r="F854" i="2" s="1"/>
  <c r="E821" i="2" a="1"/>
  <c r="E821" i="2" s="1"/>
  <c r="F821" i="2" s="1"/>
  <c r="E825" i="2" a="1"/>
  <c r="E825" i="2" s="1"/>
  <c r="F825" i="2" s="1"/>
  <c r="E823" i="2" a="1"/>
  <c r="E823" i="2" s="1"/>
  <c r="F823" i="2" s="1"/>
  <c r="E824" i="2" a="1"/>
  <c r="E824" i="2" s="1"/>
  <c r="F824" i="2" s="1"/>
  <c r="E827" i="2" a="1"/>
  <c r="E827" i="2" s="1"/>
  <c r="F827" i="2" s="1"/>
  <c r="E822" i="2" a="1"/>
  <c r="E822" i="2" s="1"/>
  <c r="F822" i="2" s="1"/>
  <c r="E826" i="2" a="1"/>
  <c r="E826" i="2" s="1"/>
  <c r="F826" i="2" s="1"/>
  <c r="E793" i="2" a="1"/>
  <c r="E793" i="2" s="1"/>
  <c r="F793" i="2" s="1"/>
  <c r="E797" i="2" a="1"/>
  <c r="E797" i="2" s="1"/>
  <c r="F797" i="2" s="1"/>
  <c r="E796" i="2" a="1"/>
  <c r="E796" i="2" s="1"/>
  <c r="F796" i="2" s="1"/>
  <c r="E798" i="2" a="1"/>
  <c r="E798" i="2" s="1"/>
  <c r="F798" i="2" s="1"/>
  <c r="E799" i="2" a="1"/>
  <c r="E799" i="2" s="1"/>
  <c r="F799" i="2" s="1"/>
  <c r="E794" i="2" a="1"/>
  <c r="E794" i="2" s="1"/>
  <c r="F794" i="2" s="1"/>
  <c r="E795" i="2" a="1"/>
  <c r="E795" i="2" s="1"/>
  <c r="F795" i="2" s="1"/>
  <c r="E738" i="2" a="1"/>
  <c r="E738" i="2" s="1"/>
  <c r="F738" i="2" s="1"/>
  <c r="E742" i="2" a="1"/>
  <c r="E742" i="2" s="1"/>
  <c r="F742" i="2" s="1"/>
  <c r="E741" i="2" a="1"/>
  <c r="E741" i="2" s="1"/>
  <c r="F741" i="2" s="1"/>
  <c r="E737" i="2" a="1"/>
  <c r="E737" i="2" s="1"/>
  <c r="F737" i="2" s="1"/>
  <c r="E743" i="2" a="1"/>
  <c r="E743" i="2" s="1"/>
  <c r="F743" i="2" s="1"/>
  <c r="E739" i="2" a="1"/>
  <c r="E739" i="2" s="1"/>
  <c r="F739" i="2" s="1"/>
  <c r="E740" i="2" a="1"/>
  <c r="E740" i="2" s="1"/>
  <c r="F740" i="2" s="1"/>
  <c r="E709" i="2" a="1"/>
  <c r="E709" i="2" s="1"/>
  <c r="F709" i="2" s="1"/>
  <c r="G709" i="2" s="1"/>
  <c r="E713" i="2" a="1"/>
  <c r="E713" i="2" s="1"/>
  <c r="F713" i="2" s="1"/>
  <c r="E710" i="2" a="1"/>
  <c r="E710" i="2" s="1"/>
  <c r="F710" i="2" s="1"/>
  <c r="G710" i="2" s="1"/>
  <c r="E714" i="2" a="1"/>
  <c r="E714" i="2" s="1"/>
  <c r="F714" i="2" s="1"/>
  <c r="E711" i="2" a="1"/>
  <c r="E711" i="2" s="1"/>
  <c r="F711" i="2" s="1"/>
  <c r="G711" i="2" s="1"/>
  <c r="E712" i="2" a="1"/>
  <c r="E712" i="2" s="1"/>
  <c r="F712" i="2" s="1"/>
  <c r="E715" i="2" a="1"/>
  <c r="E715" i="2" s="1"/>
  <c r="F715" i="2" s="1"/>
  <c r="E682" i="2" a="1"/>
  <c r="E682" i="2" s="1"/>
  <c r="F682" i="2" s="1"/>
  <c r="E686" i="2" a="1"/>
  <c r="E686" i="2" s="1"/>
  <c r="F686" i="2" s="1"/>
  <c r="E683" i="2" a="1"/>
  <c r="E683" i="2" s="1"/>
  <c r="F683" i="2" s="1"/>
  <c r="E687" i="2" a="1"/>
  <c r="E687" i="2" s="1"/>
  <c r="F687" i="2" s="1"/>
  <c r="E685" i="2" a="1"/>
  <c r="E685" i="2" s="1"/>
  <c r="F685" i="2" s="1"/>
  <c r="E681" i="2" a="1"/>
  <c r="E681" i="2" s="1"/>
  <c r="F681" i="2" s="1"/>
  <c r="E684" i="2" a="1"/>
  <c r="E684" i="2" s="1"/>
  <c r="F684" i="2" s="1"/>
  <c r="E655" i="2" a="1"/>
  <c r="E655" i="2" s="1"/>
  <c r="F655" i="2" s="1"/>
  <c r="E659" i="2" a="1"/>
  <c r="E659" i="2" s="1"/>
  <c r="F659" i="2" s="1"/>
  <c r="E656" i="2" a="1"/>
  <c r="E656" i="2" s="1"/>
  <c r="F656" i="2" s="1"/>
  <c r="E654" i="2" a="1"/>
  <c r="E654" i="2" s="1"/>
  <c r="F654" i="2" s="1"/>
  <c r="E657" i="2" a="1"/>
  <c r="E657" i="2" s="1"/>
  <c r="F657" i="2" s="1"/>
  <c r="E658" i="2" a="1"/>
  <c r="E658" i="2" s="1"/>
  <c r="F658" i="2" s="1"/>
  <c r="E653" i="2" a="1"/>
  <c r="E653" i="2" s="1"/>
  <c r="F653" i="2" s="1"/>
  <c r="E599" i="2" a="1"/>
  <c r="E599" i="2" s="1"/>
  <c r="F599" i="2" s="1"/>
  <c r="E603" i="2" a="1"/>
  <c r="E603" i="2" s="1"/>
  <c r="F603" i="2" s="1"/>
  <c r="E600" i="2" a="1"/>
  <c r="E600" i="2" s="1"/>
  <c r="F600" i="2" s="1"/>
  <c r="E597" i="2" a="1"/>
  <c r="E597" i="2" s="1"/>
  <c r="F597" i="2" s="1"/>
  <c r="E598" i="2" a="1"/>
  <c r="E598" i="2" s="1"/>
  <c r="F598" i="2" s="1"/>
  <c r="E601" i="2" a="1"/>
  <c r="E601" i="2" s="1"/>
  <c r="F601" i="2" s="1"/>
  <c r="E602" i="2" a="1"/>
  <c r="E602" i="2" s="1"/>
  <c r="F602" i="2" s="1"/>
  <c r="E571" i="2" a="1"/>
  <c r="E571" i="2" s="1"/>
  <c r="F571" i="2" s="1"/>
  <c r="G571" i="2" s="1"/>
  <c r="E575" i="2" a="1"/>
  <c r="E575" i="2" s="1"/>
  <c r="F575" i="2" s="1"/>
  <c r="E572" i="2" a="1"/>
  <c r="E572" i="2" s="1"/>
  <c r="F572" i="2" s="1"/>
  <c r="E573" i="2" a="1"/>
  <c r="E573" i="2" s="1"/>
  <c r="F573" i="2" s="1"/>
  <c r="E574" i="2" a="1"/>
  <c r="E574" i="2" s="1"/>
  <c r="F574" i="2" s="1"/>
  <c r="E569" i="2" a="1"/>
  <c r="E569" i="2" s="1"/>
  <c r="F569" i="2" s="1"/>
  <c r="G569" i="2" s="1"/>
  <c r="E570" i="2" a="1"/>
  <c r="E570" i="2" s="1"/>
  <c r="F570" i="2" s="1"/>
  <c r="H570" i="2" s="1"/>
  <c r="E543" i="2" a="1"/>
  <c r="E543" i="2" s="1"/>
  <c r="F543" i="2" s="1"/>
  <c r="E547" i="2" a="1"/>
  <c r="E547" i="2" s="1"/>
  <c r="F547" i="2" s="1"/>
  <c r="E544" i="2" a="1"/>
  <c r="E544" i="2" s="1"/>
  <c r="F544" i="2" s="1"/>
  <c r="E541" i="2" a="1"/>
  <c r="E541" i="2" s="1"/>
  <c r="F541" i="2" s="1"/>
  <c r="E542" i="2" a="1"/>
  <c r="E542" i="2" s="1"/>
  <c r="F542" i="2" s="1"/>
  <c r="E545" i="2" a="1"/>
  <c r="E545" i="2" s="1"/>
  <c r="F545" i="2" s="1"/>
  <c r="E546" i="2" a="1"/>
  <c r="E546" i="2" s="1"/>
  <c r="F546" i="2" s="1"/>
  <c r="E515" i="2" a="1"/>
  <c r="E515" i="2" s="1"/>
  <c r="F515" i="2" s="1"/>
  <c r="E519" i="2" a="1"/>
  <c r="E519" i="2" s="1"/>
  <c r="F519" i="2" s="1"/>
  <c r="E516" i="2" a="1"/>
  <c r="E516" i="2" s="1"/>
  <c r="F516" i="2" s="1"/>
  <c r="E517" i="2" a="1"/>
  <c r="E517" i="2" s="1"/>
  <c r="F517" i="2" s="1"/>
  <c r="E518" i="2" a="1"/>
  <c r="E518" i="2" s="1"/>
  <c r="F518" i="2" s="1"/>
  <c r="E513" i="2" a="1"/>
  <c r="E513" i="2" s="1"/>
  <c r="F513" i="2" s="1"/>
  <c r="E514" i="2" a="1"/>
  <c r="E514" i="2" s="1"/>
  <c r="F514" i="2" s="1"/>
  <c r="E1034" i="2" a="1"/>
  <c r="E1034" i="2" s="1"/>
  <c r="F1034" i="2" s="1"/>
  <c r="E1033" i="2" a="1"/>
  <c r="E1033" i="2" s="1"/>
  <c r="F1033" i="2" s="1"/>
  <c r="E1032" i="2" a="1"/>
  <c r="E1032" i="2" s="1"/>
  <c r="F1032" i="2" s="1"/>
  <c r="E1035" i="2" a="1"/>
  <c r="E1035" i="2" s="1"/>
  <c r="F1035" i="2" s="1"/>
  <c r="E1037" i="2" a="1"/>
  <c r="E1037" i="2" s="1"/>
  <c r="F1037" i="2" s="1"/>
  <c r="E1031" i="2" a="1"/>
  <c r="E1031" i="2" s="1"/>
  <c r="F1031" i="2" s="1"/>
  <c r="E1036" i="2" a="1"/>
  <c r="E1036" i="2" s="1"/>
  <c r="F1036" i="2" s="1"/>
  <c r="E919" i="2" a="1"/>
  <c r="E919" i="2" s="1"/>
  <c r="F919" i="2" s="1"/>
  <c r="E923" i="2" a="1"/>
  <c r="E923" i="2" s="1"/>
  <c r="F923" i="2" s="1"/>
  <c r="E920" i="2" a="1"/>
  <c r="E920" i="2" s="1"/>
  <c r="F920" i="2" s="1"/>
  <c r="E924" i="2" a="1"/>
  <c r="E924" i="2" s="1"/>
  <c r="F924" i="2" s="1"/>
  <c r="E925" i="2" a="1"/>
  <c r="E925" i="2" s="1"/>
  <c r="F925" i="2" s="1"/>
  <c r="E922" i="2" a="1"/>
  <c r="E922" i="2" s="1"/>
  <c r="F922" i="2" s="1"/>
  <c r="E921" i="2" a="1"/>
  <c r="E921" i="2" s="1"/>
  <c r="F921" i="2" s="1"/>
  <c r="H921" i="2" s="1"/>
  <c r="E809" i="2" a="1"/>
  <c r="E809" i="2" s="1"/>
  <c r="F809" i="2" s="1"/>
  <c r="E813" i="2" a="1"/>
  <c r="E813" i="2" s="1"/>
  <c r="F813" i="2" s="1"/>
  <c r="E807" i="2" a="1"/>
  <c r="E807" i="2" s="1"/>
  <c r="F807" i="2" s="1"/>
  <c r="E812" i="2" a="1"/>
  <c r="E812" i="2" s="1"/>
  <c r="F812" i="2" s="1"/>
  <c r="E808" i="2" a="1"/>
  <c r="E808" i="2" s="1"/>
  <c r="F808" i="2" s="1"/>
  <c r="E810" i="2" a="1"/>
  <c r="E810" i="2" s="1"/>
  <c r="F810" i="2" s="1"/>
  <c r="E811" i="2" a="1"/>
  <c r="E811" i="2" s="1"/>
  <c r="F811" i="2" s="1"/>
  <c r="E725" i="2" a="1"/>
  <c r="E725" i="2" s="1"/>
  <c r="F725" i="2" s="1"/>
  <c r="E726" i="2" a="1"/>
  <c r="E726" i="2" s="1"/>
  <c r="F726" i="2" s="1"/>
  <c r="E724" i="2" a="1"/>
  <c r="E724" i="2" s="1"/>
  <c r="F724" i="2" s="1"/>
  <c r="E727" i="2" a="1"/>
  <c r="E727" i="2" s="1"/>
  <c r="F727" i="2" s="1"/>
  <c r="E728" i="2" a="1"/>
  <c r="E728" i="2" s="1"/>
  <c r="F728" i="2" s="1"/>
  <c r="E729" i="2" a="1"/>
  <c r="E729" i="2" s="1"/>
  <c r="F729" i="2" s="1"/>
  <c r="E723" i="2" a="1"/>
  <c r="E723" i="2" s="1"/>
  <c r="F723" i="2" s="1"/>
  <c r="E639" i="2" a="1"/>
  <c r="E639" i="2" s="1"/>
  <c r="F639" i="2" s="1"/>
  <c r="E643" i="2" a="1"/>
  <c r="E643" i="2" s="1"/>
  <c r="F643" i="2" s="1"/>
  <c r="E640" i="2" a="1"/>
  <c r="E640" i="2" s="1"/>
  <c r="F640" i="2" s="1"/>
  <c r="G640" i="2" s="1"/>
  <c r="E644" i="2" a="1"/>
  <c r="E644" i="2" s="1"/>
  <c r="F644" i="2" s="1"/>
  <c r="E641" i="2" a="1"/>
  <c r="E641" i="2" s="1"/>
  <c r="F641" i="2" s="1"/>
  <c r="G641" i="2" s="1"/>
  <c r="E642" i="2" a="1"/>
  <c r="E642" i="2" s="1"/>
  <c r="F642" i="2" s="1"/>
  <c r="E645" i="2" a="1"/>
  <c r="E645" i="2" s="1"/>
  <c r="F645" i="2" s="1"/>
  <c r="E527" i="2" a="1"/>
  <c r="E527" i="2" s="1"/>
  <c r="F527" i="2" s="1"/>
  <c r="E531" i="2" a="1"/>
  <c r="E531" i="2" s="1"/>
  <c r="F531" i="2" s="1"/>
  <c r="E528" i="2" a="1"/>
  <c r="E528" i="2" s="1"/>
  <c r="F528" i="2" s="1"/>
  <c r="E532" i="2" a="1"/>
  <c r="E532" i="2" s="1"/>
  <c r="F532" i="2" s="1"/>
  <c r="E533" i="2" a="1"/>
  <c r="E533" i="2" s="1"/>
  <c r="F533" i="2" s="1"/>
  <c r="E529" i="2" a="1"/>
  <c r="E529" i="2" s="1"/>
  <c r="F529" i="2" s="1"/>
  <c r="E530" i="2" a="1"/>
  <c r="E530" i="2" s="1"/>
  <c r="F530" i="2" s="1"/>
  <c r="E1038" i="2" a="1"/>
  <c r="E1038" i="2" s="1"/>
  <c r="F1038" i="2" s="1"/>
  <c r="E1042" i="2" a="1"/>
  <c r="E1042" i="2" s="1"/>
  <c r="F1042" i="2" s="1"/>
  <c r="E1039" i="2" a="1"/>
  <c r="E1039" i="2" s="1"/>
  <c r="F1039" i="2" s="1"/>
  <c r="E1044" i="2" a="1"/>
  <c r="E1044" i="2" s="1"/>
  <c r="F1044" i="2" s="1"/>
  <c r="E1041" i="2" a="1"/>
  <c r="E1041" i="2" s="1"/>
  <c r="F1041" i="2" s="1"/>
  <c r="E1043" i="2" a="1"/>
  <c r="E1043" i="2" s="1"/>
  <c r="F1043" i="2" s="1"/>
  <c r="E1040" i="2" a="1"/>
  <c r="E1040" i="2" s="1"/>
  <c r="F1040" i="2" s="1"/>
  <c r="E1013" i="2" a="1"/>
  <c r="E1013" i="2" s="1"/>
  <c r="F1013" i="2" s="1"/>
  <c r="E1010" i="2" a="1"/>
  <c r="E1010" i="2" s="1"/>
  <c r="F1010" i="2" s="1"/>
  <c r="E1014" i="2" a="1"/>
  <c r="E1014" i="2" s="1"/>
  <c r="F1014" i="2" s="1"/>
  <c r="E1011" i="2" a="1"/>
  <c r="E1011" i="2" s="1"/>
  <c r="F1011" i="2" s="1"/>
  <c r="E1012" i="2" a="1"/>
  <c r="E1012" i="2" s="1"/>
  <c r="F1012" i="2" s="1"/>
  <c r="E1016" i="2" a="1"/>
  <c r="E1016" i="2" s="1"/>
  <c r="F1016" i="2" s="1"/>
  <c r="E1015" i="2" a="1"/>
  <c r="E1015" i="2" s="1"/>
  <c r="F1015" i="2" s="1"/>
  <c r="E983" i="2" a="1"/>
  <c r="E983" i="2" s="1"/>
  <c r="F983" i="2" s="1"/>
  <c r="E987" i="2" a="1"/>
  <c r="E987" i="2" s="1"/>
  <c r="F987" i="2" s="1"/>
  <c r="G987" i="2" s="1"/>
  <c r="E984" i="2" a="1"/>
  <c r="E984" i="2" s="1"/>
  <c r="F984" i="2" s="1"/>
  <c r="E988" i="2" a="1"/>
  <c r="E988" i="2" s="1"/>
  <c r="F988" i="2" s="1"/>
  <c r="G988" i="2" s="1"/>
  <c r="E982" i="2" a="1"/>
  <c r="E982" i="2" s="1"/>
  <c r="F982" i="2" s="1"/>
  <c r="G982" i="2" s="1"/>
  <c r="E986" i="2" a="1"/>
  <c r="E986" i="2" s="1"/>
  <c r="F986" i="2" s="1"/>
  <c r="E985" i="2" a="1"/>
  <c r="E985" i="2" s="1"/>
  <c r="F985" i="2" s="1"/>
  <c r="G985" i="2" s="1"/>
  <c r="E955" i="2" a="1"/>
  <c r="E955" i="2" s="1"/>
  <c r="F955" i="2" s="1"/>
  <c r="E959" i="2" a="1"/>
  <c r="E959" i="2" s="1"/>
  <c r="F959" i="2" s="1"/>
  <c r="E956" i="2" a="1"/>
  <c r="E956" i="2" s="1"/>
  <c r="F956" i="2" s="1"/>
  <c r="E960" i="2" a="1"/>
  <c r="E960" i="2" s="1"/>
  <c r="F960" i="2" s="1"/>
  <c r="E957" i="2" a="1"/>
  <c r="E957" i="2" s="1"/>
  <c r="F957" i="2" s="1"/>
  <c r="E954" i="2" a="1"/>
  <c r="E954" i="2" s="1"/>
  <c r="F954" i="2" s="1"/>
  <c r="E958" i="2" a="1"/>
  <c r="E958" i="2" s="1"/>
  <c r="F958" i="2" s="1"/>
  <c r="E927" i="2" a="1"/>
  <c r="E927" i="2" s="1"/>
  <c r="F927" i="2" s="1"/>
  <c r="E931" i="2" a="1"/>
  <c r="E931" i="2" s="1"/>
  <c r="F931" i="2" s="1"/>
  <c r="E928" i="2" a="1"/>
  <c r="E928" i="2" s="1"/>
  <c r="F928" i="2" s="1"/>
  <c r="E932" i="2" a="1"/>
  <c r="E932" i="2" s="1"/>
  <c r="F932" i="2" s="1"/>
  <c r="E930" i="2" a="1"/>
  <c r="E930" i="2" s="1"/>
  <c r="F930" i="2" s="1"/>
  <c r="E926" i="2" a="1"/>
  <c r="E926" i="2" s="1"/>
  <c r="F926" i="2" s="1"/>
  <c r="E929" i="2" a="1"/>
  <c r="E929" i="2" s="1"/>
  <c r="F929" i="2" s="1"/>
  <c r="E899" i="2" a="1"/>
  <c r="E899" i="2" s="1"/>
  <c r="F899" i="2" s="1"/>
  <c r="E903" i="2" a="1"/>
  <c r="E903" i="2" s="1"/>
  <c r="F903" i="2" s="1"/>
  <c r="E900" i="2" a="1"/>
  <c r="E900" i="2" s="1"/>
  <c r="F900" i="2" s="1"/>
  <c r="E904" i="2" a="1"/>
  <c r="E904" i="2" s="1"/>
  <c r="F904" i="2" s="1"/>
  <c r="E898" i="2" a="1"/>
  <c r="E898" i="2" s="1"/>
  <c r="F898" i="2" s="1"/>
  <c r="E901" i="2" a="1"/>
  <c r="E901" i="2" s="1"/>
  <c r="F901" i="2" s="1"/>
  <c r="E902" i="2" a="1"/>
  <c r="E902" i="2" s="1"/>
  <c r="F902" i="2" s="1"/>
  <c r="E871" i="2" a="1"/>
  <c r="E871" i="2" s="1"/>
  <c r="F871" i="2" s="1"/>
  <c r="E875" i="2" a="1"/>
  <c r="E875" i="2" s="1"/>
  <c r="F875" i="2" s="1"/>
  <c r="E872" i="2" a="1"/>
  <c r="E872" i="2" s="1"/>
  <c r="F872" i="2" s="1"/>
  <c r="E876" i="2" a="1"/>
  <c r="E876" i="2" s="1"/>
  <c r="F876" i="2" s="1"/>
  <c r="E874" i="2" a="1"/>
  <c r="E874" i="2" s="1"/>
  <c r="F874" i="2" s="1"/>
  <c r="E873" i="2" a="1"/>
  <c r="E873" i="2" s="1"/>
  <c r="F873" i="2" s="1"/>
  <c r="E870" i="2" a="1"/>
  <c r="E870" i="2" s="1"/>
  <c r="F870" i="2" s="1"/>
  <c r="E845" i="2" a="1"/>
  <c r="E845" i="2" s="1"/>
  <c r="F845" i="2" s="1"/>
  <c r="G845" i="2" s="1"/>
  <c r="E842" i="2" a="1"/>
  <c r="E842" i="2" s="1"/>
  <c r="F842" i="2" s="1"/>
  <c r="H842" i="2" s="1"/>
  <c r="E847" i="2" a="1"/>
  <c r="E847" i="2" s="1"/>
  <c r="F847" i="2" s="1"/>
  <c r="E843" i="2" a="1"/>
  <c r="E843" i="2" s="1"/>
  <c r="F843" i="2" s="1"/>
  <c r="E848" i="2" a="1"/>
  <c r="E848" i="2" s="1"/>
  <c r="F848" i="2" s="1"/>
  <c r="H848" i="2" s="1"/>
  <c r="E844" i="2" a="1"/>
  <c r="E844" i="2" s="1"/>
  <c r="F844" i="2" s="1"/>
  <c r="G844" i="2" s="1"/>
  <c r="E846" i="2" a="1"/>
  <c r="E846" i="2" s="1"/>
  <c r="F846" i="2" s="1"/>
  <c r="E817" i="2" a="1"/>
  <c r="E817" i="2" s="1"/>
  <c r="F817" i="2" s="1"/>
  <c r="E818" i="2" a="1"/>
  <c r="E818" i="2" s="1"/>
  <c r="F818" i="2" s="1"/>
  <c r="E814" i="2" a="1"/>
  <c r="E814" i="2" s="1"/>
  <c r="F814" i="2" s="1"/>
  <c r="E819" i="2" a="1"/>
  <c r="E819" i="2" s="1"/>
  <c r="F819" i="2" s="1"/>
  <c r="E820" i="2" a="1"/>
  <c r="E820" i="2" s="1"/>
  <c r="F820" i="2" s="1"/>
  <c r="E815" i="2" a="1"/>
  <c r="E815" i="2" s="1"/>
  <c r="F815" i="2" s="1"/>
  <c r="E816" i="2" a="1"/>
  <c r="E816" i="2" s="1"/>
  <c r="F816" i="2" s="1"/>
  <c r="E789" i="2" a="1"/>
  <c r="E789" i="2" s="1"/>
  <c r="F789" i="2" s="1"/>
  <c r="E786" i="2" a="1"/>
  <c r="E786" i="2" s="1"/>
  <c r="F786" i="2" s="1"/>
  <c r="E791" i="2" a="1"/>
  <c r="E791" i="2" s="1"/>
  <c r="F791" i="2" s="1"/>
  <c r="E787" i="2" a="1"/>
  <c r="E787" i="2" s="1"/>
  <c r="F787" i="2" s="1"/>
  <c r="E792" i="2" a="1"/>
  <c r="E792" i="2" s="1"/>
  <c r="F792" i="2" s="1"/>
  <c r="E788" i="2" a="1"/>
  <c r="E788" i="2" s="1"/>
  <c r="F788" i="2" s="1"/>
  <c r="E790" i="2" a="1"/>
  <c r="E790" i="2" s="1"/>
  <c r="F790" i="2" s="1"/>
  <c r="E758" i="2" a="1"/>
  <c r="E758" i="2" s="1"/>
  <c r="F758" i="2" s="1"/>
  <c r="E762" i="2" a="1"/>
  <c r="E762" i="2" s="1"/>
  <c r="F762" i="2" s="1"/>
  <c r="E763" i="2" a="1"/>
  <c r="E763" i="2" s="1"/>
  <c r="F763" i="2" s="1"/>
  <c r="E759" i="2" a="1"/>
  <c r="E759" i="2" s="1"/>
  <c r="F759" i="2" s="1"/>
  <c r="E760" i="2" a="1"/>
  <c r="E760" i="2" s="1"/>
  <c r="F760" i="2" s="1"/>
  <c r="E764" i="2" a="1"/>
  <c r="E764" i="2" s="1"/>
  <c r="F764" i="2" s="1"/>
  <c r="E761" i="2" a="1"/>
  <c r="E761" i="2" s="1"/>
  <c r="F761" i="2" s="1"/>
  <c r="E730" i="2" a="1"/>
  <c r="E730" i="2" s="1"/>
  <c r="F730" i="2" s="1"/>
  <c r="E734" i="2" a="1"/>
  <c r="E734" i="2" s="1"/>
  <c r="F734" i="2" s="1"/>
  <c r="E731" i="2" a="1"/>
  <c r="E731" i="2" s="1"/>
  <c r="F731" i="2" s="1"/>
  <c r="E736" i="2" a="1"/>
  <c r="E736" i="2" s="1"/>
  <c r="F736" i="2" s="1"/>
  <c r="E732" i="2" a="1"/>
  <c r="E732" i="2" s="1"/>
  <c r="F732" i="2" s="1"/>
  <c r="E733" i="2" a="1"/>
  <c r="E733" i="2" s="1"/>
  <c r="F733" i="2" s="1"/>
  <c r="E735" i="2" a="1"/>
  <c r="E735" i="2" s="1"/>
  <c r="F735" i="2" s="1"/>
  <c r="E705" i="2" a="1"/>
  <c r="E705" i="2" s="1"/>
  <c r="F705" i="2" s="1"/>
  <c r="H705" i="2" s="1"/>
  <c r="E702" i="2" a="1"/>
  <c r="E702" i="2" s="1"/>
  <c r="F702" i="2" s="1"/>
  <c r="G702" i="2" s="1"/>
  <c r="E706" i="2" a="1"/>
  <c r="E706" i="2" s="1"/>
  <c r="F706" i="2" s="1"/>
  <c r="E708" i="2" a="1"/>
  <c r="E708" i="2" s="1"/>
  <c r="F708" i="2" s="1"/>
  <c r="E703" i="2" a="1"/>
  <c r="E703" i="2" s="1"/>
  <c r="F703" i="2" s="1"/>
  <c r="E704" i="2" a="1"/>
  <c r="E704" i="2" s="1"/>
  <c r="F704" i="2" s="1"/>
  <c r="G704" i="2" s="1"/>
  <c r="E707" i="2" a="1"/>
  <c r="E707" i="2" s="1"/>
  <c r="F707" i="2" s="1"/>
  <c r="E674" i="2" a="1"/>
  <c r="E674" i="2" s="1"/>
  <c r="F674" i="2" s="1"/>
  <c r="E678" i="2" a="1"/>
  <c r="E678" i="2" s="1"/>
  <c r="F678" i="2" s="1"/>
  <c r="E675" i="2" a="1"/>
  <c r="E675" i="2" s="1"/>
  <c r="F675" i="2" s="1"/>
  <c r="E679" i="2" a="1"/>
  <c r="E679" i="2" s="1"/>
  <c r="F679" i="2" s="1"/>
  <c r="E677" i="2" a="1"/>
  <c r="E677" i="2" s="1"/>
  <c r="F677" i="2" s="1"/>
  <c r="E680" i="2" a="1"/>
  <c r="E680" i="2" s="1"/>
  <c r="F680" i="2" s="1"/>
  <c r="E676" i="2" a="1"/>
  <c r="E676" i="2" s="1"/>
  <c r="F676" i="2" s="1"/>
  <c r="E647" i="2" a="1"/>
  <c r="E647" i="2" s="1"/>
  <c r="F647" i="2" s="1"/>
  <c r="E651" i="2" a="1"/>
  <c r="E651" i="2" s="1"/>
  <c r="F651" i="2" s="1"/>
  <c r="E648" i="2" a="1"/>
  <c r="E648" i="2" s="1"/>
  <c r="F648" i="2" s="1"/>
  <c r="E652" i="2" a="1"/>
  <c r="E652" i="2" s="1"/>
  <c r="F652" i="2" s="1"/>
  <c r="E646" i="2" a="1"/>
  <c r="E646" i="2" s="1"/>
  <c r="F646" i="2" s="1"/>
  <c r="E649" i="2" a="1"/>
  <c r="E649" i="2" s="1"/>
  <c r="F649" i="2" s="1"/>
  <c r="E650" i="2" a="1"/>
  <c r="E650" i="2" s="1"/>
  <c r="F650" i="2" s="1"/>
  <c r="E619" i="2" a="1"/>
  <c r="E619" i="2" s="1"/>
  <c r="F619" i="2" s="1"/>
  <c r="E623" i="2" a="1"/>
  <c r="E623" i="2" s="1"/>
  <c r="F623" i="2" s="1"/>
  <c r="E620" i="2" a="1"/>
  <c r="E620" i="2" s="1"/>
  <c r="F620" i="2" s="1"/>
  <c r="E624" i="2" a="1"/>
  <c r="E624" i="2" s="1"/>
  <c r="F624" i="2" s="1"/>
  <c r="E621" i="2" a="1"/>
  <c r="E621" i="2" s="1"/>
  <c r="F621" i="2" s="1"/>
  <c r="E622" i="2" a="1"/>
  <c r="E622" i="2" s="1"/>
  <c r="F622" i="2" s="1"/>
  <c r="E618" i="2" a="1"/>
  <c r="E618" i="2" s="1"/>
  <c r="F618" i="2" s="1"/>
  <c r="E591" i="2" a="1"/>
  <c r="E591" i="2" s="1"/>
  <c r="F591" i="2" s="1"/>
  <c r="E595" i="2" a="1"/>
  <c r="E595" i="2" s="1"/>
  <c r="F595" i="2" s="1"/>
  <c r="E592" i="2" a="1"/>
  <c r="E592" i="2" s="1"/>
  <c r="F592" i="2" s="1"/>
  <c r="E596" i="2" a="1"/>
  <c r="E596" i="2" s="1"/>
  <c r="F596" i="2" s="1"/>
  <c r="E590" i="2" a="1"/>
  <c r="E590" i="2" s="1"/>
  <c r="F590" i="2" s="1"/>
  <c r="E593" i="2" a="1"/>
  <c r="E593" i="2" s="1"/>
  <c r="F593" i="2" s="1"/>
  <c r="E594" i="2" a="1"/>
  <c r="E594" i="2" s="1"/>
  <c r="F594" i="2" s="1"/>
  <c r="E563" i="2" a="1"/>
  <c r="E563" i="2" s="1"/>
  <c r="F563" i="2" s="1"/>
  <c r="G563" i="2" s="1"/>
  <c r="E567" i="2" a="1"/>
  <c r="E567" i="2" s="1"/>
  <c r="F567" i="2" s="1"/>
  <c r="H567" i="2" s="1"/>
  <c r="E564" i="2" a="1"/>
  <c r="E564" i="2" s="1"/>
  <c r="F564" i="2" s="1"/>
  <c r="E568" i="2" a="1"/>
  <c r="E568" i="2" s="1"/>
  <c r="F568" i="2" s="1"/>
  <c r="G568" i="2" s="1"/>
  <c r="E565" i="2" a="1"/>
  <c r="E565" i="2" s="1"/>
  <c r="F565" i="2" s="1"/>
  <c r="G565" i="2" s="1"/>
  <c r="E566" i="2" a="1"/>
  <c r="E566" i="2" s="1"/>
  <c r="F566" i="2" s="1"/>
  <c r="E562" i="2" a="1"/>
  <c r="E562" i="2" s="1"/>
  <c r="F562" i="2" s="1"/>
  <c r="G562" i="2" s="1"/>
  <c r="E535" i="2" a="1"/>
  <c r="E535" i="2" s="1"/>
  <c r="F535" i="2" s="1"/>
  <c r="E539" i="2" a="1"/>
  <c r="E539" i="2" s="1"/>
  <c r="F539" i="2" s="1"/>
  <c r="E536" i="2" a="1"/>
  <c r="E536" i="2" s="1"/>
  <c r="F536" i="2" s="1"/>
  <c r="E540" i="2" a="1"/>
  <c r="E540" i="2" s="1"/>
  <c r="F540" i="2" s="1"/>
  <c r="E534" i="2" a="1"/>
  <c r="E534" i="2" s="1"/>
  <c r="F534" i="2" s="1"/>
  <c r="E537" i="2" a="1"/>
  <c r="E537" i="2" s="1"/>
  <c r="F537" i="2" s="1"/>
  <c r="E538" i="2" a="1"/>
  <c r="E538" i="2" s="1"/>
  <c r="F538" i="2" s="1"/>
  <c r="E507" i="2" a="1"/>
  <c r="E507" i="2" s="1"/>
  <c r="F507" i="2" s="1"/>
  <c r="E511" i="2" a="1"/>
  <c r="E511" i="2" s="1"/>
  <c r="F511" i="2" s="1"/>
  <c r="E508" i="2" a="1"/>
  <c r="E508" i="2" s="1"/>
  <c r="F508" i="2" s="1"/>
  <c r="E512" i="2" a="1"/>
  <c r="E512" i="2" s="1"/>
  <c r="F512" i="2" s="1"/>
  <c r="E509" i="2" a="1"/>
  <c r="E509" i="2" s="1"/>
  <c r="F509" i="2" s="1"/>
  <c r="E510" i="2" a="1"/>
  <c r="E510" i="2" s="1"/>
  <c r="F510" i="2" s="1"/>
  <c r="E506" i="2" a="1"/>
  <c r="E506" i="2" s="1"/>
  <c r="F506" i="2" s="1"/>
  <c r="E492" i="2" a="1"/>
  <c r="E492" i="2" s="1"/>
  <c r="F492" i="2" s="1"/>
  <c r="E495" i="2" a="1"/>
  <c r="E495" i="2" s="1"/>
  <c r="F495" i="2" s="1"/>
  <c r="G495" i="2" s="1"/>
  <c r="E498" i="2" a="1"/>
  <c r="E498" i="2" s="1"/>
  <c r="F498" i="2" s="1"/>
  <c r="E493" i="2" a="1"/>
  <c r="E493" i="2" s="1"/>
  <c r="F493" i="2" s="1"/>
  <c r="E496" i="2" a="1"/>
  <c r="E496" i="2" s="1"/>
  <c r="F496" i="2" s="1"/>
  <c r="E494" i="2" a="1"/>
  <c r="E494" i="2" s="1"/>
  <c r="F494" i="2" s="1"/>
  <c r="G494" i="2" s="1"/>
  <c r="E497" i="2" a="1"/>
  <c r="E497" i="2" s="1"/>
  <c r="F497" i="2" s="1"/>
  <c r="G497" i="2" s="1"/>
  <c r="C894" i="2"/>
  <c r="G567" i="2"/>
  <c r="C892" i="2"/>
  <c r="C907" i="2"/>
  <c r="C977" i="2" s="1"/>
  <c r="C760" i="2"/>
  <c r="C830" i="2" s="1"/>
  <c r="C900" i="2" s="1"/>
  <c r="C1019" i="2"/>
  <c r="C1089" i="2" s="1"/>
  <c r="A843" i="2"/>
  <c r="A913" i="2" s="1"/>
  <c r="A983" i="2" s="1"/>
  <c r="A1053" i="2" s="1"/>
  <c r="C991" i="2"/>
  <c r="C1061" i="2" s="1"/>
  <c r="H1057" i="2"/>
  <c r="G1057" i="2"/>
  <c r="G1054" i="2"/>
  <c r="H1054" i="2"/>
  <c r="C943" i="2"/>
  <c r="C929" i="2"/>
  <c r="C999" i="2" s="1"/>
  <c r="B65" i="2"/>
  <c r="B135" i="2" s="1"/>
  <c r="B205" i="2" s="1"/>
  <c r="B275" i="2" s="1"/>
  <c r="B345" i="2" s="1"/>
  <c r="B415" i="2" s="1"/>
  <c r="B485" i="2" s="1"/>
  <c r="B555" i="2" s="1"/>
  <c r="B625" i="2" s="1"/>
  <c r="B695" i="2" s="1"/>
  <c r="B765" i="2" s="1"/>
  <c r="B835" i="2" s="1"/>
  <c r="B905" i="2" s="1"/>
  <c r="B975" i="2" s="1"/>
  <c r="B1045" i="2" s="1"/>
  <c r="B1115" i="2" s="1"/>
  <c r="B128" i="2"/>
  <c r="B198" i="2" s="1"/>
  <c r="B268" i="2" s="1"/>
  <c r="B338" i="2" s="1"/>
  <c r="B408" i="2" s="1"/>
  <c r="B478" i="2" s="1"/>
  <c r="B548" i="2" s="1"/>
  <c r="B618" i="2" s="1"/>
  <c r="B688" i="2" s="1"/>
  <c r="B758" i="2" s="1"/>
  <c r="B828" i="2" s="1"/>
  <c r="B898" i="2" s="1"/>
  <c r="B968" i="2" s="1"/>
  <c r="B1038" i="2" s="1"/>
  <c r="B1108" i="2" s="1"/>
  <c r="C1055" i="2"/>
  <c r="C621" i="2"/>
  <c r="A710" i="2"/>
  <c r="A780" i="2" s="1"/>
  <c r="C823" i="2"/>
  <c r="C1063" i="2"/>
  <c r="C732" i="2"/>
  <c r="C802" i="2" s="1"/>
  <c r="C712" i="2"/>
  <c r="C782" i="2" s="1"/>
  <c r="H1059" i="2"/>
  <c r="G1059" i="2"/>
  <c r="H1058" i="2"/>
  <c r="G1058" i="2"/>
  <c r="B47" i="2"/>
  <c r="B110" i="2"/>
  <c r="B180" i="2" s="1"/>
  <c r="B250" i="2" s="1"/>
  <c r="B320" i="2" s="1"/>
  <c r="B390" i="2" s="1"/>
  <c r="B460" i="2" s="1"/>
  <c r="B530" i="2" s="1"/>
  <c r="B600" i="2" s="1"/>
  <c r="B670" i="2" s="1"/>
  <c r="B740" i="2" s="1"/>
  <c r="B810" i="2" s="1"/>
  <c r="B880" i="2" s="1"/>
  <c r="B950" i="2" s="1"/>
  <c r="B1020" i="2" s="1"/>
  <c r="B1090" i="2" s="1"/>
  <c r="C913" i="2"/>
  <c r="B99" i="2"/>
  <c r="B169" i="2" s="1"/>
  <c r="B239" i="2" s="1"/>
  <c r="B309" i="2" s="1"/>
  <c r="B379" i="2" s="1"/>
  <c r="B449" i="2" s="1"/>
  <c r="B519" i="2" s="1"/>
  <c r="B589" i="2" s="1"/>
  <c r="B659" i="2" s="1"/>
  <c r="B729" i="2" s="1"/>
  <c r="B799" i="2" s="1"/>
  <c r="B869" i="2" s="1"/>
  <c r="B939" i="2" s="1"/>
  <c r="B1009" i="2" s="1"/>
  <c r="B1079" i="2" s="1"/>
  <c r="B36" i="2"/>
  <c r="C100" i="2"/>
  <c r="C37" i="2"/>
  <c r="H1052" i="2"/>
  <c r="G1052" i="2"/>
  <c r="C132" i="2"/>
  <c r="C69" i="2"/>
  <c r="C139" i="2" s="1"/>
  <c r="A13" i="2"/>
  <c r="A82" i="2"/>
  <c r="C106" i="2"/>
  <c r="C43" i="2"/>
  <c r="B35" i="2"/>
  <c r="B98" i="2"/>
  <c r="B168" i="2" s="1"/>
  <c r="B238" i="2" s="1"/>
  <c r="B308" i="2" s="1"/>
  <c r="B378" i="2" s="1"/>
  <c r="B448" i="2" s="1"/>
  <c r="B518" i="2" s="1"/>
  <c r="B588" i="2" s="1"/>
  <c r="B658" i="2" s="1"/>
  <c r="B728" i="2" s="1"/>
  <c r="B798" i="2" s="1"/>
  <c r="B868" i="2" s="1"/>
  <c r="B938" i="2" s="1"/>
  <c r="B1008" i="2" s="1"/>
  <c r="B1078" i="2" s="1"/>
  <c r="C59" i="2"/>
  <c r="C101" i="2"/>
  <c r="C21" i="2"/>
  <c r="C84" i="2"/>
  <c r="C216" i="2"/>
  <c r="C286" i="2" s="1"/>
  <c r="B27" i="2"/>
  <c r="B18" i="2"/>
  <c r="W25" i="1"/>
  <c r="H80" i="2"/>
  <c r="G427" i="2"/>
  <c r="W26" i="1"/>
  <c r="F56" i="1"/>
  <c r="G8" i="7" s="1"/>
  <c r="H1150" i="2"/>
  <c r="G1150" i="2"/>
  <c r="G1128" i="2"/>
  <c r="H1128" i="2"/>
  <c r="G1125" i="2"/>
  <c r="H1125" i="2"/>
  <c r="H1149" i="2"/>
  <c r="G1149" i="2"/>
  <c r="H1144" i="2"/>
  <c r="G1144" i="2"/>
  <c r="G1141" i="2"/>
  <c r="H1141" i="2"/>
  <c r="H1136" i="2"/>
  <c r="G1136" i="2"/>
  <c r="H1133" i="2"/>
  <c r="G1133" i="2"/>
  <c r="G1176" i="2"/>
  <c r="H1176" i="2"/>
  <c r="G1173" i="2"/>
  <c r="H1173" i="2"/>
  <c r="H1168" i="2"/>
  <c r="G1168" i="2"/>
  <c r="H1165" i="2"/>
  <c r="G1165" i="2"/>
  <c r="H1160" i="2"/>
  <c r="G1160" i="2"/>
  <c r="G1155" i="2"/>
  <c r="H1155" i="2"/>
  <c r="H1152" i="2"/>
  <c r="G1152" i="2"/>
  <c r="G1130" i="2"/>
  <c r="H1130" i="2"/>
  <c r="H1127" i="2"/>
  <c r="G1127" i="2"/>
  <c r="G1146" i="2"/>
  <c r="H1146" i="2"/>
  <c r="G1143" i="2"/>
  <c r="H1143" i="2"/>
  <c r="G1138" i="2"/>
  <c r="H1138" i="2"/>
  <c r="H1135" i="2"/>
  <c r="G1135" i="2"/>
  <c r="G1170" i="2"/>
  <c r="H1170" i="2"/>
  <c r="H1162" i="2"/>
  <c r="G1162" i="2"/>
  <c r="G1157" i="2"/>
  <c r="H1157" i="2"/>
  <c r="G1154" i="2"/>
  <c r="H1154" i="2"/>
  <c r="H1151" i="2"/>
  <c r="G1151" i="2"/>
  <c r="G1129" i="2"/>
  <c r="H1129" i="2"/>
  <c r="G1124" i="2"/>
  <c r="H1124" i="2"/>
  <c r="H1148" i="2"/>
  <c r="G1148" i="2"/>
  <c r="G1145" i="2"/>
  <c r="H1145" i="2"/>
  <c r="H1140" i="2"/>
  <c r="G1140" i="2"/>
  <c r="G1137" i="2"/>
  <c r="H1137" i="2"/>
  <c r="G1132" i="2"/>
  <c r="H1132" i="2"/>
  <c r="G1175" i="2"/>
  <c r="H1175" i="2"/>
  <c r="G1172" i="2"/>
  <c r="H1172" i="2"/>
  <c r="H1167" i="2"/>
  <c r="G1167" i="2"/>
  <c r="H1164" i="2"/>
  <c r="G1164" i="2"/>
  <c r="H1159" i="2"/>
  <c r="G1159" i="2"/>
  <c r="G1156" i="2"/>
  <c r="H1156" i="2"/>
  <c r="H1153" i="2"/>
  <c r="G1153" i="2"/>
  <c r="G1122" i="2"/>
  <c r="H1122" i="2"/>
  <c r="H1126" i="2"/>
  <c r="G1126" i="2"/>
  <c r="H1123" i="2"/>
  <c r="G1123" i="2"/>
  <c r="H1147" i="2"/>
  <c r="G1147" i="2"/>
  <c r="G1142" i="2"/>
  <c r="H1142" i="2"/>
  <c r="H1139" i="2"/>
  <c r="G1139" i="2"/>
  <c r="G1134" i="2"/>
  <c r="H1134" i="2"/>
  <c r="H1131" i="2"/>
  <c r="G1131" i="2"/>
  <c r="G1177" i="2"/>
  <c r="H1177" i="2"/>
  <c r="G1174" i="2"/>
  <c r="H1174" i="2"/>
  <c r="G1171" i="2"/>
  <c r="H1171" i="2"/>
  <c r="G1169" i="2"/>
  <c r="H1169" i="2"/>
  <c r="H1166" i="2"/>
  <c r="G1166" i="2"/>
  <c r="H1163" i="2"/>
  <c r="G1163" i="2"/>
  <c r="H1161" i="2"/>
  <c r="G1161" i="2"/>
  <c r="H1158" i="2"/>
  <c r="G1158" i="2"/>
  <c r="G3" i="2"/>
  <c r="R53" i="1"/>
  <c r="G283" i="2"/>
  <c r="G358" i="2"/>
  <c r="Y9" i="1"/>
  <c r="B60" i="1" s="1"/>
  <c r="B2" i="8"/>
  <c r="D2" i="8" s="1"/>
  <c r="B1" i="8"/>
  <c r="D1" i="8" s="1"/>
  <c r="B3" i="8"/>
  <c r="D3" i="8" s="1"/>
  <c r="H221" i="2" l="1"/>
  <c r="G291" i="2"/>
  <c r="H142" i="2"/>
  <c r="G282" i="2"/>
  <c r="G570" i="2"/>
  <c r="G151" i="2"/>
  <c r="B30" i="1"/>
  <c r="H289" i="2"/>
  <c r="H143" i="2"/>
  <c r="W29" i="1"/>
  <c r="B64" i="1" s="1"/>
  <c r="C13" i="7" s="1"/>
  <c r="A2" i="8" s="1"/>
  <c r="C2" i="8" s="1"/>
  <c r="H422" i="2"/>
  <c r="H150" i="2"/>
  <c r="H290" i="2"/>
  <c r="G359" i="2"/>
  <c r="H288" i="2"/>
  <c r="H360" i="2"/>
  <c r="G778" i="2"/>
  <c r="H917" i="2"/>
  <c r="G284" i="2"/>
  <c r="H425" i="2"/>
  <c r="G77" i="2"/>
  <c r="H214" i="2"/>
  <c r="G73" i="2"/>
  <c r="G75" i="2"/>
  <c r="G921" i="2"/>
  <c r="H430" i="2"/>
  <c r="H8" i="2"/>
  <c r="G6" i="2"/>
  <c r="H361" i="2"/>
  <c r="H354" i="2"/>
  <c r="H149" i="2"/>
  <c r="G989" i="2"/>
  <c r="G79" i="2"/>
  <c r="H79" i="2"/>
  <c r="H287" i="2"/>
  <c r="H357" i="2"/>
  <c r="H497" i="2"/>
  <c r="H844" i="2"/>
  <c r="H212" i="2"/>
  <c r="H982" i="2"/>
  <c r="G355" i="2"/>
  <c r="H76" i="2"/>
  <c r="G147" i="2"/>
  <c r="G285" i="2"/>
  <c r="G4" i="2"/>
  <c r="H845" i="2"/>
  <c r="H5" i="2"/>
  <c r="G5" i="2"/>
  <c r="G848" i="2"/>
  <c r="G72" i="2"/>
  <c r="H72" i="2"/>
  <c r="G74" i="2"/>
  <c r="H74" i="2"/>
  <c r="H352" i="2"/>
  <c r="G352" i="2"/>
  <c r="H78" i="2"/>
  <c r="H569" i="2"/>
  <c r="H918" i="2"/>
  <c r="G217" i="2"/>
  <c r="G353" i="2"/>
  <c r="H353" i="2"/>
  <c r="H7" i="2"/>
  <c r="H145" i="2"/>
  <c r="H641" i="2"/>
  <c r="G499" i="2"/>
  <c r="H494" i="2"/>
  <c r="H988" i="2"/>
  <c r="G2" i="2"/>
  <c r="H2" i="2"/>
  <c r="H704" i="2"/>
  <c r="H562" i="2"/>
  <c r="H148" i="2"/>
  <c r="G144" i="2"/>
  <c r="H144" i="2"/>
  <c r="G773" i="2"/>
  <c r="H568" i="2"/>
  <c r="G842" i="2"/>
  <c r="H702" i="2"/>
  <c r="H495" i="2"/>
  <c r="H563" i="2"/>
  <c r="H565" i="2"/>
  <c r="H985" i="2"/>
  <c r="G705" i="2"/>
  <c r="G220" i="2"/>
  <c r="H220" i="2"/>
  <c r="G781" i="2"/>
  <c r="H914" i="2"/>
  <c r="H987" i="2"/>
  <c r="H711" i="2"/>
  <c r="H640" i="2"/>
  <c r="H219" i="2"/>
  <c r="G219" i="2"/>
  <c r="G984" i="2"/>
  <c r="H984" i="2"/>
  <c r="H919" i="2"/>
  <c r="G919" i="2"/>
  <c r="G779" i="2"/>
  <c r="H849" i="2"/>
  <c r="H500" i="2"/>
  <c r="H709" i="2"/>
  <c r="H634" i="2"/>
  <c r="G564" i="2"/>
  <c r="H564" i="2"/>
  <c r="H639" i="2"/>
  <c r="G639" i="2"/>
  <c r="G912" i="2"/>
  <c r="H912" i="2"/>
  <c r="B97" i="2"/>
  <c r="B167" i="2" s="1"/>
  <c r="B237" i="2" s="1"/>
  <c r="B307" i="2" s="1"/>
  <c r="B377" i="2" s="1"/>
  <c r="B447" i="2" s="1"/>
  <c r="B517" i="2" s="1"/>
  <c r="B587" i="2" s="1"/>
  <c r="B657" i="2" s="1"/>
  <c r="B727" i="2" s="1"/>
  <c r="B797" i="2" s="1"/>
  <c r="B867" i="2" s="1"/>
  <c r="B937" i="2" s="1"/>
  <c r="B1007" i="2" s="1"/>
  <c r="B1077" i="2" s="1"/>
  <c r="B34" i="2"/>
  <c r="C91" i="2"/>
  <c r="C28" i="2"/>
  <c r="A152" i="2"/>
  <c r="C170" i="2"/>
  <c r="G843" i="2"/>
  <c r="H843" i="2"/>
  <c r="C691" i="2"/>
  <c r="C970" i="2"/>
  <c r="H847" i="2"/>
  <c r="G847" i="2"/>
  <c r="C356" i="2"/>
  <c r="C171" i="2"/>
  <c r="B105" i="2"/>
  <c r="B175" i="2" s="1"/>
  <c r="B245" i="2" s="1"/>
  <c r="B315" i="2" s="1"/>
  <c r="B385" i="2" s="1"/>
  <c r="B455" i="2" s="1"/>
  <c r="B525" i="2" s="1"/>
  <c r="B595" i="2" s="1"/>
  <c r="B665" i="2" s="1"/>
  <c r="B735" i="2" s="1"/>
  <c r="B805" i="2" s="1"/>
  <c r="B875" i="2" s="1"/>
  <c r="B945" i="2" s="1"/>
  <c r="B1015" i="2" s="1"/>
  <c r="B1085" i="2" s="1"/>
  <c r="B42" i="2"/>
  <c r="A14" i="2"/>
  <c r="A83" i="2"/>
  <c r="B43" i="2"/>
  <c r="B106" i="2"/>
  <c r="B176" i="2" s="1"/>
  <c r="B246" i="2" s="1"/>
  <c r="B316" i="2" s="1"/>
  <c r="B386" i="2" s="1"/>
  <c r="B456" i="2" s="1"/>
  <c r="B526" i="2" s="1"/>
  <c r="B596" i="2" s="1"/>
  <c r="B666" i="2" s="1"/>
  <c r="B736" i="2" s="1"/>
  <c r="B806" i="2" s="1"/>
  <c r="B876" i="2" s="1"/>
  <c r="B946" i="2" s="1"/>
  <c r="B1016" i="2" s="1"/>
  <c r="B1086" i="2" s="1"/>
  <c r="C872" i="2"/>
  <c r="C893" i="2"/>
  <c r="H81" i="2"/>
  <c r="G81" i="2"/>
  <c r="H1055" i="2"/>
  <c r="G1055" i="2"/>
  <c r="C1013" i="2"/>
  <c r="G1061" i="2"/>
  <c r="H1061" i="2"/>
  <c r="G146" i="2"/>
  <c r="H146" i="2"/>
  <c r="C113" i="2"/>
  <c r="C50" i="2"/>
  <c r="C209" i="2"/>
  <c r="B54" i="2"/>
  <c r="B117" i="2"/>
  <c r="B187" i="2" s="1"/>
  <c r="B257" i="2" s="1"/>
  <c r="B327" i="2" s="1"/>
  <c r="B397" i="2" s="1"/>
  <c r="B467" i="2" s="1"/>
  <c r="B537" i="2" s="1"/>
  <c r="B607" i="2" s="1"/>
  <c r="B677" i="2" s="1"/>
  <c r="B747" i="2" s="1"/>
  <c r="B817" i="2" s="1"/>
  <c r="B887" i="2" s="1"/>
  <c r="B957" i="2" s="1"/>
  <c r="B1027" i="2" s="1"/>
  <c r="B1097" i="2" s="1"/>
  <c r="H218" i="2"/>
  <c r="H851" i="2"/>
  <c r="H991" i="2"/>
  <c r="G991" i="2"/>
  <c r="B25" i="2"/>
  <c r="B88" i="2"/>
  <c r="B158" i="2" s="1"/>
  <c r="B228" i="2" s="1"/>
  <c r="B298" i="2" s="1"/>
  <c r="B368" i="2" s="1"/>
  <c r="B438" i="2" s="1"/>
  <c r="B508" i="2" s="1"/>
  <c r="B578" i="2" s="1"/>
  <c r="B648" i="2" s="1"/>
  <c r="B718" i="2" s="1"/>
  <c r="B788" i="2" s="1"/>
  <c r="B858" i="2" s="1"/>
  <c r="B928" i="2" s="1"/>
  <c r="B998" i="2" s="1"/>
  <c r="B1068" i="2" s="1"/>
  <c r="C154" i="2"/>
  <c r="C66" i="2"/>
  <c r="C129" i="2"/>
  <c r="C176" i="2"/>
  <c r="C202" i="2"/>
  <c r="C107" i="2"/>
  <c r="C44" i="2"/>
  <c r="C983" i="2"/>
  <c r="C852" i="2"/>
  <c r="A850" i="2"/>
  <c r="C1069" i="2"/>
  <c r="C1047" i="2"/>
  <c r="C962" i="2"/>
  <c r="C964" i="2"/>
  <c r="H424" i="2"/>
  <c r="H427" i="2"/>
  <c r="H710" i="2"/>
  <c r="G632" i="2"/>
  <c r="H632" i="2"/>
  <c r="G216" i="2"/>
  <c r="H216" i="2"/>
  <c r="H431" i="2"/>
  <c r="G431" i="2"/>
  <c r="G215" i="2"/>
  <c r="H215" i="2"/>
  <c r="G429" i="2"/>
  <c r="H429" i="2"/>
  <c r="H501" i="2"/>
  <c r="G501" i="2"/>
  <c r="G213" i="2"/>
  <c r="H213" i="2"/>
  <c r="H571" i="2"/>
  <c r="G633" i="2"/>
  <c r="H633" i="2"/>
  <c r="H11" i="2"/>
  <c r="G11" i="2"/>
  <c r="H10" i="2"/>
  <c r="G10" i="2"/>
  <c r="H775" i="2"/>
  <c r="G775" i="2"/>
  <c r="H498" i="2"/>
  <c r="G498" i="2"/>
  <c r="H703" i="2"/>
  <c r="G703" i="2"/>
  <c r="G638" i="2"/>
  <c r="H638" i="2"/>
  <c r="H9" i="2"/>
  <c r="G9" i="2"/>
  <c r="G774" i="2"/>
  <c r="H774" i="2"/>
  <c r="G428" i="2"/>
  <c r="H428" i="2"/>
  <c r="G493" i="2"/>
  <c r="H493" i="2"/>
  <c r="H492" i="2"/>
  <c r="G492" i="2"/>
  <c r="G637" i="2"/>
  <c r="H637" i="2"/>
  <c r="G772" i="2"/>
  <c r="H772" i="2"/>
  <c r="G423" i="2"/>
  <c r="H423" i="2"/>
  <c r="G635" i="2"/>
  <c r="H635" i="2"/>
  <c r="G12" i="2"/>
  <c r="H12" i="2"/>
  <c r="G777" i="2"/>
  <c r="H777" i="2"/>
  <c r="H708" i="2"/>
  <c r="G708" i="2"/>
  <c r="H707" i="2"/>
  <c r="G707" i="2"/>
  <c r="E9" i="7"/>
  <c r="D57" i="1"/>
  <c r="D58" i="1" s="1"/>
  <c r="B63" i="1"/>
  <c r="C12" i="7" s="1"/>
  <c r="A1" i="8" s="1"/>
  <c r="C1" i="8" s="1"/>
  <c r="H14" i="7"/>
  <c r="H13" i="7"/>
  <c r="B29" i="1"/>
  <c r="B65" i="1"/>
  <c r="C14" i="7" s="1"/>
  <c r="A3" i="8" s="1"/>
  <c r="C3" i="8" s="1"/>
  <c r="H12" i="7"/>
  <c r="C1032" i="2" l="1"/>
  <c r="C51" i="2"/>
  <c r="C114" i="2"/>
  <c r="C136" i="2"/>
  <c r="B32" i="2"/>
  <c r="B95" i="2"/>
  <c r="B165" i="2" s="1"/>
  <c r="B235" i="2" s="1"/>
  <c r="B305" i="2" s="1"/>
  <c r="B375" i="2" s="1"/>
  <c r="B445" i="2" s="1"/>
  <c r="B515" i="2" s="1"/>
  <c r="B585" i="2" s="1"/>
  <c r="B655" i="2" s="1"/>
  <c r="B725" i="2" s="1"/>
  <c r="B795" i="2" s="1"/>
  <c r="B865" i="2" s="1"/>
  <c r="B935" i="2" s="1"/>
  <c r="B1005" i="2" s="1"/>
  <c r="B1075" i="2" s="1"/>
  <c r="B61" i="2"/>
  <c r="B124" i="2"/>
  <c r="B194" i="2" s="1"/>
  <c r="B264" i="2" s="1"/>
  <c r="B334" i="2" s="1"/>
  <c r="B404" i="2" s="1"/>
  <c r="B474" i="2" s="1"/>
  <c r="B544" i="2" s="1"/>
  <c r="B614" i="2" s="1"/>
  <c r="B684" i="2" s="1"/>
  <c r="B754" i="2" s="1"/>
  <c r="B824" i="2" s="1"/>
  <c r="B894" i="2" s="1"/>
  <c r="B964" i="2" s="1"/>
  <c r="B1034" i="2" s="1"/>
  <c r="B1104" i="2" s="1"/>
  <c r="C183" i="2"/>
  <c r="C942" i="2"/>
  <c r="A153" i="2"/>
  <c r="C761" i="2"/>
  <c r="C922" i="2"/>
  <c r="C177" i="2"/>
  <c r="C246" i="2"/>
  <c r="A15" i="2"/>
  <c r="A84" i="2"/>
  <c r="C241" i="2"/>
  <c r="C240" i="2"/>
  <c r="C35" i="2"/>
  <c r="C98" i="2"/>
  <c r="C1034" i="2"/>
  <c r="C1117" i="2"/>
  <c r="G780" i="2"/>
  <c r="H780" i="2"/>
  <c r="C1053" i="2"/>
  <c r="C224" i="2"/>
  <c r="C279" i="2"/>
  <c r="C963" i="2"/>
  <c r="B50" i="2"/>
  <c r="B113" i="2"/>
  <c r="B183" i="2" s="1"/>
  <c r="B253" i="2" s="1"/>
  <c r="B323" i="2" s="1"/>
  <c r="B393" i="2" s="1"/>
  <c r="B463" i="2" s="1"/>
  <c r="B533" i="2" s="1"/>
  <c r="B603" i="2" s="1"/>
  <c r="B673" i="2" s="1"/>
  <c r="B743" i="2" s="1"/>
  <c r="B813" i="2" s="1"/>
  <c r="B883" i="2" s="1"/>
  <c r="B953" i="2" s="1"/>
  <c r="B1023" i="2" s="1"/>
  <c r="B1093" i="2" s="1"/>
  <c r="B49" i="2"/>
  <c r="B112" i="2"/>
  <c r="B182" i="2" s="1"/>
  <c r="B252" i="2" s="1"/>
  <c r="B322" i="2" s="1"/>
  <c r="B392" i="2" s="1"/>
  <c r="B462" i="2" s="1"/>
  <c r="B532" i="2" s="1"/>
  <c r="B602" i="2" s="1"/>
  <c r="B672" i="2" s="1"/>
  <c r="B742" i="2" s="1"/>
  <c r="B812" i="2" s="1"/>
  <c r="B882" i="2" s="1"/>
  <c r="B952" i="2" s="1"/>
  <c r="B1022" i="2" s="1"/>
  <c r="B1092" i="2" s="1"/>
  <c r="G286" i="2"/>
  <c r="H286" i="2"/>
  <c r="G82" i="2"/>
  <c r="H82" i="2"/>
  <c r="C161" i="2"/>
  <c r="A920" i="2"/>
  <c r="H913" i="2"/>
  <c r="G913" i="2"/>
  <c r="C272" i="2"/>
  <c r="C199" i="2"/>
  <c r="C120" i="2"/>
  <c r="C57" i="2"/>
  <c r="C1083" i="2"/>
  <c r="G13" i="2"/>
  <c r="H13" i="2"/>
  <c r="C426" i="2"/>
  <c r="C1040" i="2"/>
  <c r="A222" i="2"/>
  <c r="B104" i="2"/>
  <c r="B174" i="2" s="1"/>
  <c r="B244" i="2" s="1"/>
  <c r="B314" i="2" s="1"/>
  <c r="B384" i="2" s="1"/>
  <c r="B454" i="2" s="1"/>
  <c r="B524" i="2" s="1"/>
  <c r="B594" i="2" s="1"/>
  <c r="B664" i="2" s="1"/>
  <c r="B734" i="2" s="1"/>
  <c r="B804" i="2" s="1"/>
  <c r="B874" i="2" s="1"/>
  <c r="B944" i="2" s="1"/>
  <c r="B1014" i="2" s="1"/>
  <c r="B1084" i="2" s="1"/>
  <c r="B41" i="2"/>
  <c r="E10" i="7"/>
  <c r="F1" i="1"/>
  <c r="G1" i="7" s="1"/>
  <c r="A292" i="2" l="1"/>
  <c r="C496" i="2"/>
  <c r="B119" i="2"/>
  <c r="B189" i="2" s="1"/>
  <c r="B259" i="2" s="1"/>
  <c r="B329" i="2" s="1"/>
  <c r="B399" i="2" s="1"/>
  <c r="B469" i="2" s="1"/>
  <c r="B539" i="2" s="1"/>
  <c r="B609" i="2" s="1"/>
  <c r="B679" i="2" s="1"/>
  <c r="B749" i="2" s="1"/>
  <c r="B819" i="2" s="1"/>
  <c r="B889" i="2" s="1"/>
  <c r="B959" i="2" s="1"/>
  <c r="B1029" i="2" s="1"/>
  <c r="B1099" i="2" s="1"/>
  <c r="B56" i="2"/>
  <c r="C1033" i="2"/>
  <c r="C1104" i="2"/>
  <c r="C310" i="2"/>
  <c r="H14" i="2"/>
  <c r="G14" i="2"/>
  <c r="A223" i="2"/>
  <c r="C253" i="2"/>
  <c r="B39" i="2"/>
  <c r="B102" i="2"/>
  <c r="B172" i="2" s="1"/>
  <c r="B242" i="2" s="1"/>
  <c r="B312" i="2" s="1"/>
  <c r="B382" i="2" s="1"/>
  <c r="B452" i="2" s="1"/>
  <c r="B522" i="2" s="1"/>
  <c r="B592" i="2" s="1"/>
  <c r="B662" i="2" s="1"/>
  <c r="B732" i="2" s="1"/>
  <c r="B802" i="2" s="1"/>
  <c r="B872" i="2" s="1"/>
  <c r="B942" i="2" s="1"/>
  <c r="B1012" i="2" s="1"/>
  <c r="B1082" i="2" s="1"/>
  <c r="C184" i="2"/>
  <c r="B48" i="2"/>
  <c r="B111" i="2"/>
  <c r="B181" i="2" s="1"/>
  <c r="B251" i="2" s="1"/>
  <c r="B321" i="2" s="1"/>
  <c r="B391" i="2" s="1"/>
  <c r="B461" i="2" s="1"/>
  <c r="B531" i="2" s="1"/>
  <c r="B601" i="2" s="1"/>
  <c r="B671" i="2" s="1"/>
  <c r="B741" i="2" s="1"/>
  <c r="B811" i="2" s="1"/>
  <c r="B881" i="2" s="1"/>
  <c r="B951" i="2" s="1"/>
  <c r="B1021" i="2" s="1"/>
  <c r="B1091" i="2" s="1"/>
  <c r="C269" i="2"/>
  <c r="C231" i="2"/>
  <c r="C294" i="2"/>
  <c r="C168" i="2"/>
  <c r="A154" i="2"/>
  <c r="C316" i="2"/>
  <c r="C992" i="2"/>
  <c r="C58" i="2"/>
  <c r="C121" i="2"/>
  <c r="C1102" i="2"/>
  <c r="C1110" i="2"/>
  <c r="C64" i="2"/>
  <c r="C127" i="2"/>
  <c r="G850" i="2"/>
  <c r="H850" i="2"/>
  <c r="B120" i="2"/>
  <c r="B190" i="2" s="1"/>
  <c r="B260" i="2" s="1"/>
  <c r="B330" i="2" s="1"/>
  <c r="B400" i="2" s="1"/>
  <c r="B470" i="2" s="1"/>
  <c r="B540" i="2" s="1"/>
  <c r="B610" i="2" s="1"/>
  <c r="B680" i="2" s="1"/>
  <c r="B750" i="2" s="1"/>
  <c r="B820" i="2" s="1"/>
  <c r="B890" i="2" s="1"/>
  <c r="B960" i="2" s="1"/>
  <c r="B1030" i="2" s="1"/>
  <c r="B1100" i="2" s="1"/>
  <c r="B57" i="2"/>
  <c r="H983" i="2"/>
  <c r="G983" i="2"/>
  <c r="C105" i="2"/>
  <c r="C42" i="2"/>
  <c r="A85" i="2"/>
  <c r="A16" i="2"/>
  <c r="C831" i="2"/>
  <c r="C1012" i="2"/>
  <c r="B68" i="2"/>
  <c r="B138" i="2" s="1"/>
  <c r="B208" i="2" s="1"/>
  <c r="B278" i="2" s="1"/>
  <c r="B348" i="2" s="1"/>
  <c r="B418" i="2" s="1"/>
  <c r="B488" i="2" s="1"/>
  <c r="B558" i="2" s="1"/>
  <c r="B628" i="2" s="1"/>
  <c r="B698" i="2" s="1"/>
  <c r="B768" i="2" s="1"/>
  <c r="B838" i="2" s="1"/>
  <c r="B908" i="2" s="1"/>
  <c r="B978" i="2" s="1"/>
  <c r="B1048" i="2" s="1"/>
  <c r="B1118" i="2" s="1"/>
  <c r="B131" i="2"/>
  <c r="B201" i="2" s="1"/>
  <c r="B271" i="2" s="1"/>
  <c r="B341" i="2" s="1"/>
  <c r="B411" i="2" s="1"/>
  <c r="B481" i="2" s="1"/>
  <c r="B551" i="2" s="1"/>
  <c r="B621" i="2" s="1"/>
  <c r="B691" i="2" s="1"/>
  <c r="B761" i="2" s="1"/>
  <c r="B831" i="2" s="1"/>
  <c r="B901" i="2" s="1"/>
  <c r="B971" i="2" s="1"/>
  <c r="B1041" i="2" s="1"/>
  <c r="B1111" i="2" s="1"/>
  <c r="C206" i="2"/>
  <c r="H152" i="2"/>
  <c r="G152" i="2"/>
  <c r="G356" i="2"/>
  <c r="H356" i="2"/>
  <c r="C190" i="2"/>
  <c r="C342" i="2"/>
  <c r="A990" i="2"/>
  <c r="C349" i="2"/>
  <c r="H1053" i="2"/>
  <c r="G1053" i="2"/>
  <c r="C311" i="2"/>
  <c r="C247" i="2"/>
  <c r="G83" i="2"/>
  <c r="H83" i="2"/>
  <c r="H920" i="2" l="1"/>
  <c r="G920" i="2"/>
  <c r="A155" i="2"/>
  <c r="C175" i="2"/>
  <c r="C134" i="2"/>
  <c r="C71" i="2"/>
  <c r="C317" i="2"/>
  <c r="A1060" i="2"/>
  <c r="C260" i="2"/>
  <c r="C276" i="2"/>
  <c r="C381" i="2"/>
  <c r="C419" i="2"/>
  <c r="C1082" i="2"/>
  <c r="C901" i="2"/>
  <c r="H15" i="2"/>
  <c r="G15" i="2"/>
  <c r="C412" i="2"/>
  <c r="A17" i="2"/>
  <c r="A86" i="2"/>
  <c r="C112" i="2"/>
  <c r="C49" i="2"/>
  <c r="B127" i="2"/>
  <c r="B197" i="2" s="1"/>
  <c r="B267" i="2" s="1"/>
  <c r="B337" i="2" s="1"/>
  <c r="B407" i="2" s="1"/>
  <c r="B477" i="2" s="1"/>
  <c r="B547" i="2" s="1"/>
  <c r="B617" i="2" s="1"/>
  <c r="B687" i="2" s="1"/>
  <c r="B757" i="2" s="1"/>
  <c r="B827" i="2" s="1"/>
  <c r="B897" i="2" s="1"/>
  <c r="B967" i="2" s="1"/>
  <c r="B1037" i="2" s="1"/>
  <c r="B1107" i="2" s="1"/>
  <c r="B64" i="2"/>
  <c r="C197" i="2"/>
  <c r="C65" i="2"/>
  <c r="C128" i="2"/>
  <c r="C301" i="2"/>
  <c r="C339" i="2"/>
  <c r="C380" i="2"/>
  <c r="B126" i="2"/>
  <c r="B196" i="2" s="1"/>
  <c r="B266" i="2" s="1"/>
  <c r="B336" i="2" s="1"/>
  <c r="B406" i="2" s="1"/>
  <c r="B476" i="2" s="1"/>
  <c r="B546" i="2" s="1"/>
  <c r="B616" i="2" s="1"/>
  <c r="B686" i="2" s="1"/>
  <c r="B756" i="2" s="1"/>
  <c r="B826" i="2" s="1"/>
  <c r="B896" i="2" s="1"/>
  <c r="B966" i="2" s="1"/>
  <c r="B1036" i="2" s="1"/>
  <c r="B1106" i="2" s="1"/>
  <c r="B63" i="2"/>
  <c r="G222" i="2"/>
  <c r="H222" i="2"/>
  <c r="C1062" i="2"/>
  <c r="B118" i="2"/>
  <c r="B188" i="2" s="1"/>
  <c r="B258" i="2" s="1"/>
  <c r="B328" i="2" s="1"/>
  <c r="B398" i="2" s="1"/>
  <c r="B468" i="2" s="1"/>
  <c r="B538" i="2" s="1"/>
  <c r="B608" i="2" s="1"/>
  <c r="B678" i="2" s="1"/>
  <c r="B748" i="2" s="1"/>
  <c r="B818" i="2" s="1"/>
  <c r="B888" i="2" s="1"/>
  <c r="B958" i="2" s="1"/>
  <c r="B1028" i="2" s="1"/>
  <c r="B1098" i="2" s="1"/>
  <c r="B55" i="2"/>
  <c r="B109" i="2"/>
  <c r="B179" i="2" s="1"/>
  <c r="B249" i="2" s="1"/>
  <c r="B319" i="2" s="1"/>
  <c r="B389" i="2" s="1"/>
  <c r="B459" i="2" s="1"/>
  <c r="B529" i="2" s="1"/>
  <c r="B599" i="2" s="1"/>
  <c r="B669" i="2" s="1"/>
  <c r="B739" i="2" s="1"/>
  <c r="B809" i="2" s="1"/>
  <c r="B879" i="2" s="1"/>
  <c r="B949" i="2" s="1"/>
  <c r="B1019" i="2" s="1"/>
  <c r="B1089" i="2" s="1"/>
  <c r="B46" i="2"/>
  <c r="G153" i="2"/>
  <c r="H153" i="2"/>
  <c r="G426" i="2"/>
  <c r="H426" i="2"/>
  <c r="A362" i="2"/>
  <c r="G84" i="2"/>
  <c r="H84" i="2"/>
  <c r="C364" i="2"/>
  <c r="A293" i="2"/>
  <c r="C566" i="2"/>
  <c r="C191" i="2"/>
  <c r="C386" i="2"/>
  <c r="A224" i="2"/>
  <c r="C238" i="2"/>
  <c r="C254" i="2"/>
  <c r="C323" i="2"/>
  <c r="C1103" i="2"/>
  <c r="B125" i="2" l="1"/>
  <c r="B195" i="2" s="1"/>
  <c r="B265" i="2" s="1"/>
  <c r="B335" i="2" s="1"/>
  <c r="B405" i="2" s="1"/>
  <c r="B475" i="2" s="1"/>
  <c r="B545" i="2" s="1"/>
  <c r="B615" i="2" s="1"/>
  <c r="B685" i="2" s="1"/>
  <c r="B755" i="2" s="1"/>
  <c r="B825" i="2" s="1"/>
  <c r="B895" i="2" s="1"/>
  <c r="B965" i="2" s="1"/>
  <c r="B1035" i="2" s="1"/>
  <c r="B1105" i="2" s="1"/>
  <c r="B62" i="2"/>
  <c r="B70" i="2"/>
  <c r="B140" i="2" s="1"/>
  <c r="B210" i="2" s="1"/>
  <c r="B280" i="2" s="1"/>
  <c r="B350" i="2" s="1"/>
  <c r="B420" i="2" s="1"/>
  <c r="B490" i="2" s="1"/>
  <c r="B560" i="2" s="1"/>
  <c r="B630" i="2" s="1"/>
  <c r="B700" i="2" s="1"/>
  <c r="B770" i="2" s="1"/>
  <c r="B840" i="2" s="1"/>
  <c r="B910" i="2" s="1"/>
  <c r="B980" i="2" s="1"/>
  <c r="B1050" i="2" s="1"/>
  <c r="B1120" i="2" s="1"/>
  <c r="B133" i="2"/>
  <c r="B203" i="2" s="1"/>
  <c r="B273" i="2" s="1"/>
  <c r="B343" i="2" s="1"/>
  <c r="B413" i="2" s="1"/>
  <c r="B483" i="2" s="1"/>
  <c r="B553" i="2" s="1"/>
  <c r="B623" i="2" s="1"/>
  <c r="B693" i="2" s="1"/>
  <c r="B763" i="2" s="1"/>
  <c r="B833" i="2" s="1"/>
  <c r="B903" i="2" s="1"/>
  <c r="B973" i="2" s="1"/>
  <c r="B1043" i="2" s="1"/>
  <c r="B1113" i="2" s="1"/>
  <c r="C450" i="2"/>
  <c r="C371" i="2"/>
  <c r="A156" i="2"/>
  <c r="C971" i="2"/>
  <c r="C489" i="2"/>
  <c r="C346" i="2"/>
  <c r="H1060" i="2"/>
  <c r="G1060" i="2"/>
  <c r="C141" i="2"/>
  <c r="H85" i="2"/>
  <c r="G85" i="2"/>
  <c r="G154" i="2"/>
  <c r="H154" i="2"/>
  <c r="H496" i="2"/>
  <c r="G496" i="2"/>
  <c r="C434" i="2"/>
  <c r="A432" i="2"/>
  <c r="C324" i="2"/>
  <c r="A294" i="2"/>
  <c r="C261" i="2"/>
  <c r="C636" i="2"/>
  <c r="G223" i="2"/>
  <c r="H223" i="2"/>
  <c r="C267" i="2"/>
  <c r="C119" i="2"/>
  <c r="C56" i="2"/>
  <c r="A18" i="2"/>
  <c r="A87" i="2"/>
  <c r="C204" i="2"/>
  <c r="A225" i="2"/>
  <c r="C393" i="2"/>
  <c r="C308" i="2"/>
  <c r="C456" i="2"/>
  <c r="A363" i="2"/>
  <c r="B116" i="2"/>
  <c r="B186" i="2" s="1"/>
  <c r="B256" i="2" s="1"/>
  <c r="B326" i="2" s="1"/>
  <c r="B396" i="2" s="1"/>
  <c r="B466" i="2" s="1"/>
  <c r="B536" i="2" s="1"/>
  <c r="B606" i="2" s="1"/>
  <c r="B676" i="2" s="1"/>
  <c r="B746" i="2" s="1"/>
  <c r="B816" i="2" s="1"/>
  <c r="B886" i="2" s="1"/>
  <c r="B956" i="2" s="1"/>
  <c r="B1026" i="2" s="1"/>
  <c r="B1096" i="2" s="1"/>
  <c r="B53" i="2"/>
  <c r="C409" i="2"/>
  <c r="C198" i="2"/>
  <c r="B71" i="2"/>
  <c r="B141" i="2" s="1"/>
  <c r="B211" i="2" s="1"/>
  <c r="B281" i="2" s="1"/>
  <c r="B351" i="2" s="1"/>
  <c r="B421" i="2" s="1"/>
  <c r="B491" i="2" s="1"/>
  <c r="B561" i="2" s="1"/>
  <c r="B631" i="2" s="1"/>
  <c r="B701" i="2" s="1"/>
  <c r="B771" i="2" s="1"/>
  <c r="B841" i="2" s="1"/>
  <c r="B911" i="2" s="1"/>
  <c r="B981" i="2" s="1"/>
  <c r="B1051" i="2" s="1"/>
  <c r="B1121" i="2" s="1"/>
  <c r="B134" i="2"/>
  <c r="B204" i="2" s="1"/>
  <c r="B274" i="2" s="1"/>
  <c r="B344" i="2" s="1"/>
  <c r="B414" i="2" s="1"/>
  <c r="B484" i="2" s="1"/>
  <c r="B554" i="2" s="1"/>
  <c r="B624" i="2" s="1"/>
  <c r="B694" i="2" s="1"/>
  <c r="B764" i="2" s="1"/>
  <c r="B834" i="2" s="1"/>
  <c r="B904" i="2" s="1"/>
  <c r="B974" i="2" s="1"/>
  <c r="B1044" i="2" s="1"/>
  <c r="B1114" i="2" s="1"/>
  <c r="C182" i="2"/>
  <c r="C451" i="2"/>
  <c r="C330" i="2"/>
  <c r="C387" i="2"/>
  <c r="G292" i="2"/>
  <c r="H292" i="2"/>
  <c r="C135" i="2"/>
  <c r="G16" i="2"/>
  <c r="H16" i="2"/>
  <c r="C482" i="2"/>
  <c r="H990" i="2"/>
  <c r="G990" i="2"/>
  <c r="C245" i="2"/>
  <c r="C400" i="2" l="1"/>
  <c r="C315" i="2"/>
  <c r="C552" i="2"/>
  <c r="C205" i="2"/>
  <c r="C457" i="2"/>
  <c r="C521" i="2"/>
  <c r="C479" i="2"/>
  <c r="A433" i="2"/>
  <c r="C378" i="2"/>
  <c r="A295" i="2"/>
  <c r="A157" i="2"/>
  <c r="C189" i="2"/>
  <c r="C331" i="2"/>
  <c r="C394" i="2"/>
  <c r="C504" i="2"/>
  <c r="C1041" i="2"/>
  <c r="B60" i="2"/>
  <c r="B123" i="2"/>
  <c r="B193" i="2" s="1"/>
  <c r="B263" i="2" s="1"/>
  <c r="B333" i="2" s="1"/>
  <c r="B403" i="2" s="1"/>
  <c r="B473" i="2" s="1"/>
  <c r="B543" i="2" s="1"/>
  <c r="B613" i="2" s="1"/>
  <c r="B683" i="2" s="1"/>
  <c r="B753" i="2" s="1"/>
  <c r="B823" i="2" s="1"/>
  <c r="B893" i="2" s="1"/>
  <c r="B963" i="2" s="1"/>
  <c r="B1033" i="2" s="1"/>
  <c r="B1103" i="2" s="1"/>
  <c r="A19" i="2"/>
  <c r="A88" i="2"/>
  <c r="H566" i="2"/>
  <c r="G566" i="2"/>
  <c r="H224" i="2"/>
  <c r="G224" i="2"/>
  <c r="G362" i="2"/>
  <c r="H362" i="2"/>
  <c r="C211" i="2"/>
  <c r="C416" i="2"/>
  <c r="C441" i="2"/>
  <c r="C252" i="2"/>
  <c r="C268" i="2"/>
  <c r="C526" i="2"/>
  <c r="C463" i="2"/>
  <c r="C274" i="2"/>
  <c r="C337" i="2"/>
  <c r="C706" i="2"/>
  <c r="A364" i="2"/>
  <c r="A502" i="2"/>
  <c r="C559" i="2"/>
  <c r="G86" i="2"/>
  <c r="H86" i="2"/>
  <c r="B69" i="2"/>
  <c r="B139" i="2" s="1"/>
  <c r="B209" i="2" s="1"/>
  <c r="B279" i="2" s="1"/>
  <c r="B349" i="2" s="1"/>
  <c r="B419" i="2" s="1"/>
  <c r="B489" i="2" s="1"/>
  <c r="B559" i="2" s="1"/>
  <c r="B629" i="2" s="1"/>
  <c r="B699" i="2" s="1"/>
  <c r="B769" i="2" s="1"/>
  <c r="B839" i="2" s="1"/>
  <c r="B909" i="2" s="1"/>
  <c r="B979" i="2" s="1"/>
  <c r="B1049" i="2" s="1"/>
  <c r="B1119" i="2" s="1"/>
  <c r="B132" i="2"/>
  <c r="B202" i="2" s="1"/>
  <c r="B272" i="2" s="1"/>
  <c r="B342" i="2" s="1"/>
  <c r="B412" i="2" s="1"/>
  <c r="B482" i="2" s="1"/>
  <c r="B552" i="2" s="1"/>
  <c r="B622" i="2" s="1"/>
  <c r="B692" i="2" s="1"/>
  <c r="B762" i="2" s="1"/>
  <c r="B832" i="2" s="1"/>
  <c r="B902" i="2" s="1"/>
  <c r="B972" i="2" s="1"/>
  <c r="B1042" i="2" s="1"/>
  <c r="B1112" i="2" s="1"/>
  <c r="H293" i="2"/>
  <c r="G293" i="2"/>
  <c r="H155" i="2"/>
  <c r="G155" i="2"/>
  <c r="G17" i="2"/>
  <c r="H17" i="2"/>
  <c r="C126" i="2"/>
  <c r="C63" i="2"/>
  <c r="A226" i="2"/>
  <c r="C520" i="2"/>
  <c r="C527" i="2" l="1"/>
  <c r="C590" i="2"/>
  <c r="C70" i="2"/>
  <c r="C133" i="2"/>
  <c r="G294" i="2"/>
  <c r="H294" i="2"/>
  <c r="C533" i="2"/>
  <c r="G18" i="2"/>
  <c r="H18" i="2"/>
  <c r="B130" i="2"/>
  <c r="B200" i="2" s="1"/>
  <c r="B270" i="2" s="1"/>
  <c r="B340" i="2" s="1"/>
  <c r="B410" i="2" s="1"/>
  <c r="B480" i="2" s="1"/>
  <c r="B550" i="2" s="1"/>
  <c r="B620" i="2" s="1"/>
  <c r="B690" i="2" s="1"/>
  <c r="B760" i="2" s="1"/>
  <c r="B830" i="2" s="1"/>
  <c r="B900" i="2" s="1"/>
  <c r="B970" i="2" s="1"/>
  <c r="B1040" i="2" s="1"/>
  <c r="B1110" i="2" s="1"/>
  <c r="B67" i="2"/>
  <c r="B137" i="2" s="1"/>
  <c r="B207" i="2" s="1"/>
  <c r="B277" i="2" s="1"/>
  <c r="B347" i="2" s="1"/>
  <c r="B417" i="2" s="1"/>
  <c r="B487" i="2" s="1"/>
  <c r="B557" i="2" s="1"/>
  <c r="B627" i="2" s="1"/>
  <c r="B697" i="2" s="1"/>
  <c r="B767" i="2" s="1"/>
  <c r="B837" i="2" s="1"/>
  <c r="B907" i="2" s="1"/>
  <c r="B977" i="2" s="1"/>
  <c r="B1047" i="2" s="1"/>
  <c r="B1117" i="2" s="1"/>
  <c r="C574" i="2"/>
  <c r="C401" i="2"/>
  <c r="A227" i="2"/>
  <c r="C448" i="2"/>
  <c r="C549" i="2"/>
  <c r="C776" i="2"/>
  <c r="C344" i="2"/>
  <c r="C322" i="2"/>
  <c r="C486" i="2"/>
  <c r="G87" i="2"/>
  <c r="H87" i="2"/>
  <c r="C591" i="2"/>
  <c r="H432" i="2"/>
  <c r="G432" i="2"/>
  <c r="C596" i="2"/>
  <c r="G156" i="2"/>
  <c r="H156" i="2"/>
  <c r="C196" i="2"/>
  <c r="C629" i="2"/>
  <c r="A434" i="2"/>
  <c r="C407" i="2"/>
  <c r="C338" i="2"/>
  <c r="C511" i="2"/>
  <c r="C281" i="2"/>
  <c r="A158" i="2"/>
  <c r="G225" i="2"/>
  <c r="H225" i="2"/>
  <c r="G363" i="2"/>
  <c r="H363" i="2"/>
  <c r="A296" i="2"/>
  <c r="A572" i="2"/>
  <c r="H636" i="2"/>
  <c r="G636" i="2"/>
  <c r="A20" i="2"/>
  <c r="A89" i="2"/>
  <c r="C1111" i="2"/>
  <c r="C464" i="2"/>
  <c r="C259" i="2"/>
  <c r="A365" i="2"/>
  <c r="A503" i="2"/>
  <c r="C622" i="2"/>
  <c r="C275" i="2"/>
  <c r="C385" i="2"/>
  <c r="C470" i="2"/>
  <c r="H295" i="2" l="1"/>
  <c r="G295" i="2"/>
  <c r="H19" i="2"/>
  <c r="G19" i="2"/>
  <c r="C455" i="2"/>
  <c r="C692" i="2"/>
  <c r="A435" i="2"/>
  <c r="C534" i="2"/>
  <c r="A159" i="2"/>
  <c r="H502" i="2"/>
  <c r="G502" i="2"/>
  <c r="H433" i="2"/>
  <c r="G433" i="2"/>
  <c r="A21" i="2"/>
  <c r="A90" i="2"/>
  <c r="A642" i="2"/>
  <c r="C540" i="2"/>
  <c r="C345" i="2"/>
  <c r="A573" i="2"/>
  <c r="C329" i="2"/>
  <c r="H226" i="2"/>
  <c r="G226" i="2"/>
  <c r="G364" i="2"/>
  <c r="H364" i="2"/>
  <c r="C661" i="2"/>
  <c r="C619" i="2"/>
  <c r="A297" i="2"/>
  <c r="C644" i="2"/>
  <c r="C597" i="2"/>
  <c r="A366" i="2"/>
  <c r="C351" i="2"/>
  <c r="C408" i="2"/>
  <c r="A504" i="2"/>
  <c r="C266" i="2"/>
  <c r="C666" i="2"/>
  <c r="C556" i="2"/>
  <c r="C414" i="2"/>
  <c r="C660" i="2"/>
  <c r="G88" i="2"/>
  <c r="H88" i="2"/>
  <c r="H706" i="2"/>
  <c r="G706" i="2"/>
  <c r="C518" i="2"/>
  <c r="C471" i="2"/>
  <c r="C603" i="2"/>
  <c r="C203" i="2"/>
  <c r="A228" i="2"/>
  <c r="C581" i="2"/>
  <c r="C477" i="2"/>
  <c r="C699" i="2"/>
  <c r="C392" i="2"/>
  <c r="C846" i="2"/>
  <c r="H157" i="2"/>
  <c r="G157" i="2"/>
  <c r="C140" i="2"/>
  <c r="C916" i="2" l="1"/>
  <c r="C769" i="2"/>
  <c r="C651" i="2"/>
  <c r="C673" i="2"/>
  <c r="C588" i="2"/>
  <c r="C730" i="2"/>
  <c r="C336" i="2"/>
  <c r="C478" i="2"/>
  <c r="A436" i="2"/>
  <c r="C714" i="2"/>
  <c r="C689" i="2"/>
  <c r="A643" i="2"/>
  <c r="C610" i="2"/>
  <c r="A160" i="2"/>
  <c r="H158" i="2"/>
  <c r="G158" i="2"/>
  <c r="G434" i="2"/>
  <c r="H434" i="2"/>
  <c r="H227" i="2"/>
  <c r="G227" i="2"/>
  <c r="H572" i="2"/>
  <c r="G572" i="2"/>
  <c r="A22" i="2"/>
  <c r="A91" i="2"/>
  <c r="C604" i="2"/>
  <c r="C762" i="2"/>
  <c r="C462" i="2"/>
  <c r="C547" i="2"/>
  <c r="A298" i="2"/>
  <c r="C273" i="2"/>
  <c r="C541" i="2"/>
  <c r="C484" i="2"/>
  <c r="C736" i="2"/>
  <c r="A574" i="2"/>
  <c r="C421" i="2"/>
  <c r="C667" i="2"/>
  <c r="A367" i="2"/>
  <c r="C731" i="2"/>
  <c r="C399" i="2"/>
  <c r="C415" i="2"/>
  <c r="A712" i="2"/>
  <c r="H89" i="2"/>
  <c r="G89" i="2"/>
  <c r="H365" i="2"/>
  <c r="G365" i="2"/>
  <c r="C210" i="2"/>
  <c r="H776" i="2"/>
  <c r="G776" i="2"/>
  <c r="C626" i="2"/>
  <c r="G296" i="2"/>
  <c r="H296" i="2"/>
  <c r="G503" i="2"/>
  <c r="H503" i="2"/>
  <c r="H20" i="2"/>
  <c r="G20" i="2"/>
  <c r="A229" i="2"/>
  <c r="A505" i="2"/>
  <c r="C525" i="2"/>
  <c r="C491" i="2" l="1"/>
  <c r="C806" i="2"/>
  <c r="C611" i="2"/>
  <c r="A368" i="2"/>
  <c r="C532" i="2"/>
  <c r="G435" i="2"/>
  <c r="H435" i="2"/>
  <c r="G504" i="2"/>
  <c r="H504" i="2"/>
  <c r="A92" i="2"/>
  <c r="A23" i="2"/>
  <c r="G90" i="2"/>
  <c r="H90" i="2"/>
  <c r="G573" i="2"/>
  <c r="H573" i="2"/>
  <c r="C696" i="2"/>
  <c r="C280" i="2"/>
  <c r="C485" i="2"/>
  <c r="C801" i="2"/>
  <c r="C617" i="2"/>
  <c r="A575" i="2"/>
  <c r="H642" i="2"/>
  <c r="G642" i="2"/>
  <c r="H297" i="2"/>
  <c r="G297" i="2"/>
  <c r="C737" i="2"/>
  <c r="A644" i="2"/>
  <c r="C554" i="2"/>
  <c r="C343" i="2"/>
  <c r="C674" i="2"/>
  <c r="A230" i="2"/>
  <c r="A713" i="2"/>
  <c r="C784" i="2"/>
  <c r="C548" i="2"/>
  <c r="C800" i="2"/>
  <c r="C743" i="2"/>
  <c r="C839" i="2"/>
  <c r="H159" i="2"/>
  <c r="G159" i="2"/>
  <c r="A782" i="2"/>
  <c r="C469" i="2"/>
  <c r="A437" i="2"/>
  <c r="H228" i="2"/>
  <c r="G228" i="2"/>
  <c r="C832" i="2"/>
  <c r="G21" i="2"/>
  <c r="H21" i="2"/>
  <c r="G366" i="2"/>
  <c r="H366" i="2"/>
  <c r="G846" i="2"/>
  <c r="H846" i="2"/>
  <c r="C595" i="2"/>
  <c r="A299" i="2"/>
  <c r="A161" i="2"/>
  <c r="C680" i="2"/>
  <c r="C759" i="2"/>
  <c r="A506" i="2"/>
  <c r="C406" i="2"/>
  <c r="C658" i="2"/>
  <c r="C721" i="2"/>
  <c r="C986" i="2"/>
  <c r="A369" i="2" l="1"/>
  <c r="C539" i="2"/>
  <c r="C813" i="2"/>
  <c r="C618" i="2"/>
  <c r="A783" i="2"/>
  <c r="H574" i="2"/>
  <c r="G574" i="2"/>
  <c r="G22" i="2"/>
  <c r="H22" i="2"/>
  <c r="C1056" i="2"/>
  <c r="H436" i="2"/>
  <c r="G436" i="2"/>
  <c r="G91" i="2"/>
  <c r="H91" i="2"/>
  <c r="C902" i="2"/>
  <c r="G367" i="2"/>
  <c r="H367" i="2"/>
  <c r="G712" i="2"/>
  <c r="H712" i="2"/>
  <c r="G160" i="2"/>
  <c r="H160" i="2"/>
  <c r="C413" i="2"/>
  <c r="A714" i="2"/>
  <c r="C687" i="2"/>
  <c r="C555" i="2"/>
  <c r="C766" i="2"/>
  <c r="A93" i="2"/>
  <c r="A24" i="2"/>
  <c r="C602" i="2"/>
  <c r="C681" i="2"/>
  <c r="C561" i="2"/>
  <c r="C791" i="2"/>
  <c r="C476" i="2"/>
  <c r="C829" i="2"/>
  <c r="G916" i="2"/>
  <c r="H916" i="2"/>
  <c r="C728" i="2"/>
  <c r="A576" i="2"/>
  <c r="C750" i="2"/>
  <c r="A231" i="2"/>
  <c r="C665" i="2"/>
  <c r="A507" i="2"/>
  <c r="A852" i="2"/>
  <c r="C909" i="2"/>
  <c r="C870" i="2"/>
  <c r="C854" i="2"/>
  <c r="A300" i="2"/>
  <c r="H505" i="2"/>
  <c r="G505" i="2"/>
  <c r="C350" i="2"/>
  <c r="A162" i="2"/>
  <c r="H298" i="2"/>
  <c r="G298" i="2"/>
  <c r="C876" i="2"/>
  <c r="H229" i="2"/>
  <c r="G229" i="2"/>
  <c r="H643" i="2"/>
  <c r="G643" i="2"/>
  <c r="C744" i="2"/>
  <c r="C624" i="2"/>
  <c r="C807" i="2"/>
  <c r="A645" i="2"/>
  <c r="C871" i="2"/>
  <c r="A438" i="2"/>
  <c r="A715" i="2" l="1"/>
  <c r="C877" i="2"/>
  <c r="A232" i="2"/>
  <c r="C924" i="2"/>
  <c r="C979" i="2"/>
  <c r="A577" i="2"/>
  <c r="A301" i="2"/>
  <c r="A646" i="2"/>
  <c r="C546" i="2"/>
  <c r="C631" i="2"/>
  <c r="C672" i="2"/>
  <c r="C836" i="2"/>
  <c r="C483" i="2"/>
  <c r="C972" i="2"/>
  <c r="C688" i="2"/>
  <c r="C609" i="2"/>
  <c r="H299" i="2"/>
  <c r="G299" i="2"/>
  <c r="G368" i="2"/>
  <c r="H368" i="2"/>
  <c r="A508" i="2"/>
  <c r="C814" i="2"/>
  <c r="H230" i="2"/>
  <c r="G230" i="2"/>
  <c r="H782" i="2"/>
  <c r="G782" i="2"/>
  <c r="C820" i="2"/>
  <c r="A25" i="2"/>
  <c r="A94" i="2"/>
  <c r="C757" i="2"/>
  <c r="G644" i="2"/>
  <c r="H644" i="2"/>
  <c r="G986" i="2"/>
  <c r="H986" i="2"/>
  <c r="G713" i="2"/>
  <c r="H713" i="2"/>
  <c r="A439" i="2"/>
  <c r="C941" i="2"/>
  <c r="C694" i="2"/>
  <c r="A370" i="2"/>
  <c r="C940" i="2"/>
  <c r="A922" i="2"/>
  <c r="C735" i="2"/>
  <c r="C798" i="2"/>
  <c r="C899" i="2"/>
  <c r="C861" i="2"/>
  <c r="C751" i="2"/>
  <c r="H23" i="2"/>
  <c r="G23" i="2"/>
  <c r="A784" i="2"/>
  <c r="G1056" i="2"/>
  <c r="H1056" i="2"/>
  <c r="A853" i="2"/>
  <c r="C883" i="2"/>
  <c r="H575" i="2"/>
  <c r="G575" i="2"/>
  <c r="C946" i="2"/>
  <c r="H92" i="2"/>
  <c r="G92" i="2"/>
  <c r="C420" i="2"/>
  <c r="G437" i="2"/>
  <c r="H437" i="2"/>
  <c r="H161" i="2"/>
  <c r="G161" i="2"/>
  <c r="G506" i="2"/>
  <c r="H506" i="2"/>
  <c r="A163" i="2"/>
  <c r="C625" i="2"/>
  <c r="A923" i="2" l="1"/>
  <c r="H714" i="2"/>
  <c r="G714" i="2"/>
  <c r="G369" i="2"/>
  <c r="H369" i="2"/>
  <c r="C827" i="2"/>
  <c r="A578" i="2"/>
  <c r="C679" i="2"/>
  <c r="C1042" i="2"/>
  <c r="C906" i="2"/>
  <c r="C701" i="2"/>
  <c r="A716" i="2"/>
  <c r="A647" i="2"/>
  <c r="C994" i="2"/>
  <c r="C695" i="2"/>
  <c r="A854" i="2"/>
  <c r="C821" i="2"/>
  <c r="C969" i="2"/>
  <c r="C805" i="2"/>
  <c r="C1010" i="2"/>
  <c r="C764" i="2"/>
  <c r="A509" i="2"/>
  <c r="G24" i="2"/>
  <c r="H24" i="2"/>
  <c r="C890" i="2"/>
  <c r="G438" i="2"/>
  <c r="H438" i="2"/>
  <c r="G231" i="2"/>
  <c r="H231" i="2"/>
  <c r="H162" i="2"/>
  <c r="G162" i="2"/>
  <c r="A785" i="2"/>
  <c r="G93" i="2"/>
  <c r="H93" i="2"/>
  <c r="C953" i="2"/>
  <c r="G852" i="2"/>
  <c r="H852" i="2"/>
  <c r="H300" i="2"/>
  <c r="G300" i="2"/>
  <c r="A164" i="2"/>
  <c r="C758" i="2"/>
  <c r="C553" i="2"/>
  <c r="C742" i="2"/>
  <c r="C616" i="2"/>
  <c r="A371" i="2"/>
  <c r="C1049" i="2"/>
  <c r="A302" i="2"/>
  <c r="G645" i="2"/>
  <c r="H645" i="2"/>
  <c r="A233" i="2"/>
  <c r="C490" i="2"/>
  <c r="C1016" i="2"/>
  <c r="H783" i="2"/>
  <c r="G783" i="2"/>
  <c r="C931" i="2"/>
  <c r="C868" i="2"/>
  <c r="A992" i="2"/>
  <c r="A440" i="2"/>
  <c r="C1011" i="2"/>
  <c r="A26" i="2"/>
  <c r="A95" i="2"/>
  <c r="C884" i="2"/>
  <c r="H576" i="2"/>
  <c r="G576" i="2"/>
  <c r="G507" i="2"/>
  <c r="H507" i="2"/>
  <c r="C947" i="2"/>
  <c r="C1017" i="2" l="1"/>
  <c r="A27" i="2"/>
  <c r="A96" i="2"/>
  <c r="C1081" i="2"/>
  <c r="A1062" i="2"/>
  <c r="C1001" i="2"/>
  <c r="C1119" i="2"/>
  <c r="C686" i="2"/>
  <c r="C623" i="2"/>
  <c r="A234" i="2"/>
  <c r="A579" i="2"/>
  <c r="C1080" i="2"/>
  <c r="A924" i="2"/>
  <c r="H577" i="2"/>
  <c r="G577" i="2"/>
  <c r="C1112" i="2"/>
  <c r="G508" i="2"/>
  <c r="H508" i="2"/>
  <c r="G853" i="2"/>
  <c r="H853" i="2"/>
  <c r="C954" i="2"/>
  <c r="H370" i="2"/>
  <c r="G370" i="2"/>
  <c r="C1086" i="2"/>
  <c r="A303" i="2"/>
  <c r="G232" i="2"/>
  <c r="H232" i="2"/>
  <c r="G301" i="2"/>
  <c r="H301" i="2"/>
  <c r="G715" i="2"/>
  <c r="H715" i="2"/>
  <c r="C960" i="2"/>
  <c r="C765" i="2"/>
  <c r="A717" i="2"/>
  <c r="C771" i="2"/>
  <c r="A648" i="2"/>
  <c r="A993" i="2"/>
  <c r="A165" i="2"/>
  <c r="A510" i="2"/>
  <c r="C938" i="2"/>
  <c r="G163" i="2"/>
  <c r="H163" i="2"/>
  <c r="A372" i="2"/>
  <c r="A441" i="2"/>
  <c r="C812" i="2"/>
  <c r="C1023" i="2"/>
  <c r="A855" i="2"/>
  <c r="C834" i="2"/>
  <c r="C875" i="2"/>
  <c r="C891" i="2"/>
  <c r="C1064" i="2"/>
  <c r="G646" i="2"/>
  <c r="H646" i="2"/>
  <c r="C749" i="2"/>
  <c r="C897" i="2"/>
  <c r="G25" i="2"/>
  <c r="H25" i="2"/>
  <c r="G922" i="2"/>
  <c r="H922" i="2"/>
  <c r="C560" i="2"/>
  <c r="C828" i="2"/>
  <c r="G94" i="2"/>
  <c r="H94" i="2"/>
  <c r="G439" i="2"/>
  <c r="H439" i="2"/>
  <c r="C1039" i="2"/>
  <c r="G784" i="2"/>
  <c r="H784" i="2"/>
  <c r="A786" i="2"/>
  <c r="C976" i="2"/>
  <c r="C1046" i="2" l="1"/>
  <c r="C1109" i="2"/>
  <c r="C630" i="2"/>
  <c r="C945" i="2"/>
  <c r="G371" i="2"/>
  <c r="H371" i="2"/>
  <c r="H440" i="2"/>
  <c r="G440" i="2"/>
  <c r="H923" i="2"/>
  <c r="G923" i="2"/>
  <c r="C835" i="2"/>
  <c r="H233" i="2"/>
  <c r="G233" i="2"/>
  <c r="A994" i="2"/>
  <c r="A649" i="2"/>
  <c r="A304" i="2"/>
  <c r="C756" i="2"/>
  <c r="C1071" i="2"/>
  <c r="C819" i="2"/>
  <c r="C1093" i="2"/>
  <c r="A511" i="2"/>
  <c r="A580" i="2"/>
  <c r="A1063" i="2"/>
  <c r="C841" i="2"/>
  <c r="C1030" i="2"/>
  <c r="A373" i="2"/>
  <c r="G992" i="2"/>
  <c r="H992" i="2"/>
  <c r="G26" i="2"/>
  <c r="H26" i="2"/>
  <c r="C1087" i="2"/>
  <c r="A856" i="2"/>
  <c r="C898" i="2"/>
  <c r="C961" i="2"/>
  <c r="C904" i="2"/>
  <c r="G785" i="2"/>
  <c r="H785" i="2"/>
  <c r="H302" i="2"/>
  <c r="G302" i="2"/>
  <c r="G95" i="2"/>
  <c r="H95" i="2"/>
  <c r="G578" i="2"/>
  <c r="H578" i="2"/>
  <c r="G647" i="2"/>
  <c r="H647" i="2"/>
  <c r="C693" i="2"/>
  <c r="H1062" i="2"/>
  <c r="G1062" i="2"/>
  <c r="A166" i="2"/>
  <c r="H716" i="2"/>
  <c r="G716" i="2"/>
  <c r="C967" i="2"/>
  <c r="A925" i="2"/>
  <c r="C882" i="2"/>
  <c r="A442" i="2"/>
  <c r="C1008" i="2"/>
  <c r="A235" i="2"/>
  <c r="A718" i="2"/>
  <c r="A787" i="2"/>
  <c r="C1024" i="2"/>
  <c r="G854" i="2"/>
  <c r="H854" i="2"/>
  <c r="G509" i="2"/>
  <c r="H509" i="2"/>
  <c r="G164" i="2"/>
  <c r="H164" i="2"/>
  <c r="A97" i="2"/>
  <c r="A28" i="2"/>
  <c r="C1094" i="2" l="1"/>
  <c r="A857" i="2"/>
  <c r="H648" i="2"/>
  <c r="G648" i="2"/>
  <c r="G165" i="2"/>
  <c r="H165" i="2"/>
  <c r="H372" i="2"/>
  <c r="G372" i="2"/>
  <c r="H855" i="2"/>
  <c r="G855" i="2"/>
  <c r="C763" i="2"/>
  <c r="C1031" i="2"/>
  <c r="H786" i="2"/>
  <c r="G786" i="2"/>
  <c r="A443" i="2"/>
  <c r="C1100" i="2"/>
  <c r="C911" i="2"/>
  <c r="H510" i="2"/>
  <c r="G510" i="2"/>
  <c r="H234" i="2"/>
  <c r="G234" i="2"/>
  <c r="G924" i="2"/>
  <c r="H924" i="2"/>
  <c r="A788" i="2"/>
  <c r="A305" i="2"/>
  <c r="A512" i="2"/>
  <c r="A995" i="2"/>
  <c r="C1037" i="2"/>
  <c r="A926" i="2"/>
  <c r="A650" i="2"/>
  <c r="C889" i="2"/>
  <c r="A374" i="2"/>
  <c r="A1064" i="2"/>
  <c r="C1015" i="2"/>
  <c r="C700" i="2"/>
  <c r="G96" i="2"/>
  <c r="H96" i="2"/>
  <c r="H993" i="2"/>
  <c r="G993" i="2"/>
  <c r="G441" i="2"/>
  <c r="H441" i="2"/>
  <c r="H579" i="2"/>
  <c r="G579" i="2"/>
  <c r="C905" i="2"/>
  <c r="C1116" i="2"/>
  <c r="H27" i="2"/>
  <c r="G27" i="2"/>
  <c r="A29" i="2"/>
  <c r="A98" i="2"/>
  <c r="A167" i="2"/>
  <c r="G717" i="2"/>
  <c r="H717" i="2"/>
  <c r="C1078" i="2"/>
  <c r="C952" i="2"/>
  <c r="A236" i="2"/>
  <c r="C974" i="2"/>
  <c r="C968" i="2"/>
  <c r="H303" i="2"/>
  <c r="G303" i="2"/>
  <c r="H1063" i="2"/>
  <c r="G1063" i="2"/>
  <c r="A581" i="2"/>
  <c r="C826" i="2"/>
  <c r="A719" i="2"/>
  <c r="A789" i="2" l="1"/>
  <c r="G511" i="2"/>
  <c r="H511" i="2"/>
  <c r="C1038" i="2"/>
  <c r="C1044" i="2"/>
  <c r="C1022" i="2"/>
  <c r="A168" i="2"/>
  <c r="C1085" i="2"/>
  <c r="A444" i="2"/>
  <c r="H856" i="2"/>
  <c r="G856" i="2"/>
  <c r="H442" i="2"/>
  <c r="G442" i="2"/>
  <c r="H718" i="2"/>
  <c r="G718" i="2"/>
  <c r="C981" i="2"/>
  <c r="A927" i="2"/>
  <c r="C896" i="2"/>
  <c r="A651" i="2"/>
  <c r="G166" i="2"/>
  <c r="H166" i="2"/>
  <c r="H97" i="2"/>
  <c r="G97" i="2"/>
  <c r="A30" i="2"/>
  <c r="A99" i="2"/>
  <c r="C770" i="2"/>
  <c r="H994" i="2"/>
  <c r="G994" i="2"/>
  <c r="H580" i="2"/>
  <c r="G580" i="2"/>
  <c r="A996" i="2"/>
  <c r="C1107" i="2"/>
  <c r="A582" i="2"/>
  <c r="A858" i="2"/>
  <c r="A306" i="2"/>
  <c r="A237" i="2"/>
  <c r="C975" i="2"/>
  <c r="H1064" i="2"/>
  <c r="G1064" i="2"/>
  <c r="A720" i="2"/>
  <c r="H925" i="2"/>
  <c r="G925" i="2"/>
  <c r="H235" i="2"/>
  <c r="G235" i="2"/>
  <c r="G373" i="2"/>
  <c r="H373" i="2"/>
  <c r="C833" i="2"/>
  <c r="G649" i="2"/>
  <c r="H649" i="2"/>
  <c r="G28" i="2"/>
  <c r="H28" i="2"/>
  <c r="H304" i="2"/>
  <c r="G304" i="2"/>
  <c r="C959" i="2"/>
  <c r="A1065" i="2"/>
  <c r="A375" i="2"/>
  <c r="A513" i="2"/>
  <c r="C1101" i="2"/>
  <c r="G787" i="2"/>
  <c r="H787" i="2"/>
  <c r="H443" i="2" l="1"/>
  <c r="G443" i="2"/>
  <c r="A445" i="2"/>
  <c r="C1029" i="2"/>
  <c r="G236" i="2"/>
  <c r="H236" i="2"/>
  <c r="A928" i="2"/>
  <c r="A100" i="2"/>
  <c r="A31" i="2"/>
  <c r="A514" i="2"/>
  <c r="C1108" i="2"/>
  <c r="A859" i="2"/>
  <c r="H995" i="2"/>
  <c r="G995" i="2"/>
  <c r="C903" i="2"/>
  <c r="C1045" i="2"/>
  <c r="H167" i="2"/>
  <c r="G167" i="2"/>
  <c r="A376" i="2"/>
  <c r="G512" i="2"/>
  <c r="H512" i="2"/>
  <c r="G926" i="2"/>
  <c r="H926" i="2"/>
  <c r="C966" i="2"/>
  <c r="C1092" i="2"/>
  <c r="G719" i="2"/>
  <c r="H719" i="2"/>
  <c r="A583" i="2"/>
  <c r="G1065" i="2"/>
  <c r="H1065" i="2"/>
  <c r="H650" i="2"/>
  <c r="G650" i="2"/>
  <c r="A307" i="2"/>
  <c r="A652" i="2"/>
  <c r="A1066" i="2"/>
  <c r="C840" i="2"/>
  <c r="G29" i="2"/>
  <c r="H29" i="2"/>
  <c r="G581" i="2"/>
  <c r="H581" i="2"/>
  <c r="G857" i="2"/>
  <c r="H857" i="2"/>
  <c r="G98" i="2"/>
  <c r="H98" i="2"/>
  <c r="G305" i="2"/>
  <c r="H305" i="2"/>
  <c r="A790" i="2"/>
  <c r="H788" i="2"/>
  <c r="G788" i="2"/>
  <c r="A169" i="2"/>
  <c r="A721" i="2"/>
  <c r="A997" i="2"/>
  <c r="C1051" i="2"/>
  <c r="H374" i="2"/>
  <c r="G374" i="2"/>
  <c r="A238" i="2"/>
  <c r="C1114" i="2"/>
  <c r="C1121" i="2" l="1"/>
  <c r="H927" i="2"/>
  <c r="G927" i="2"/>
  <c r="A860" i="2"/>
  <c r="H1066" i="2"/>
  <c r="G1066" i="2"/>
  <c r="G513" i="2"/>
  <c r="H513" i="2"/>
  <c r="C1115" i="2"/>
  <c r="A584" i="2"/>
  <c r="H858" i="2"/>
  <c r="G858" i="2"/>
  <c r="A1067" i="2"/>
  <c r="G99" i="2"/>
  <c r="H99" i="2"/>
  <c r="H582" i="2"/>
  <c r="G582" i="2"/>
  <c r="A653" i="2"/>
  <c r="G789" i="2"/>
  <c r="H789" i="2"/>
  <c r="A32" i="2"/>
  <c r="A101" i="2"/>
  <c r="A998" i="2"/>
  <c r="C1099" i="2"/>
  <c r="G168" i="2"/>
  <c r="H168" i="2"/>
  <c r="H651" i="2"/>
  <c r="G651" i="2"/>
  <c r="A239" i="2"/>
  <c r="A722" i="2"/>
  <c r="H237" i="2"/>
  <c r="G237" i="2"/>
  <c r="C1036" i="2"/>
  <c r="H306" i="2"/>
  <c r="G306" i="2"/>
  <c r="A929" i="2"/>
  <c r="H30" i="2"/>
  <c r="G30" i="2"/>
  <c r="G375" i="2"/>
  <c r="H375" i="2"/>
  <c r="A308" i="2"/>
  <c r="A791" i="2"/>
  <c r="G720" i="2"/>
  <c r="H720" i="2"/>
  <c r="C910" i="2"/>
  <c r="G996" i="2"/>
  <c r="H996" i="2"/>
  <c r="A377" i="2"/>
  <c r="A446" i="2"/>
  <c r="C973" i="2"/>
  <c r="G444" i="2"/>
  <c r="H444" i="2"/>
  <c r="A170" i="2"/>
  <c r="A515" i="2"/>
  <c r="H445" i="2" l="1"/>
  <c r="G445" i="2"/>
  <c r="H100" i="2"/>
  <c r="G100" i="2"/>
  <c r="H376" i="2"/>
  <c r="G376" i="2"/>
  <c r="H238" i="2"/>
  <c r="G238" i="2"/>
  <c r="A999" i="2"/>
  <c r="C1106" i="2"/>
  <c r="H652" i="2"/>
  <c r="G652" i="2"/>
  <c r="A309" i="2"/>
  <c r="G928" i="2"/>
  <c r="H928" i="2"/>
  <c r="G31" i="2"/>
  <c r="H31" i="2"/>
  <c r="G997" i="2"/>
  <c r="H997" i="2"/>
  <c r="A585" i="2"/>
  <c r="A240" i="2"/>
  <c r="C1043" i="2"/>
  <c r="A516" i="2"/>
  <c r="C980" i="2"/>
  <c r="A378" i="2"/>
  <c r="A792" i="2"/>
  <c r="A1068" i="2"/>
  <c r="A171" i="2"/>
  <c r="H1067" i="2"/>
  <c r="G1067" i="2"/>
  <c r="H790" i="2"/>
  <c r="G790" i="2"/>
  <c r="H307" i="2"/>
  <c r="G307" i="2"/>
  <c r="H721" i="2"/>
  <c r="G721" i="2"/>
  <c r="A102" i="2"/>
  <c r="A33" i="2"/>
  <c r="G583" i="2"/>
  <c r="H583" i="2"/>
  <c r="G514" i="2"/>
  <c r="H514" i="2"/>
  <c r="A930" i="2"/>
  <c r="A447" i="2"/>
  <c r="A861" i="2"/>
  <c r="H859" i="2"/>
  <c r="G859" i="2"/>
  <c r="H169" i="2"/>
  <c r="G169" i="2"/>
  <c r="A723" i="2"/>
  <c r="A654" i="2"/>
  <c r="A724" i="2" l="1"/>
  <c r="A793" i="2"/>
  <c r="H377" i="2"/>
  <c r="G377" i="2"/>
  <c r="A1000" i="2"/>
  <c r="A34" i="2"/>
  <c r="A103" i="2"/>
  <c r="H1068" i="2"/>
  <c r="G1068" i="2"/>
  <c r="A862" i="2"/>
  <c r="A448" i="2"/>
  <c r="A586" i="2"/>
  <c r="A310" i="2"/>
  <c r="A379" i="2"/>
  <c r="H791" i="2"/>
  <c r="G791" i="2"/>
  <c r="A517" i="2"/>
  <c r="A172" i="2"/>
  <c r="G515" i="2"/>
  <c r="H515" i="2"/>
  <c r="A931" i="2"/>
  <c r="H101" i="2"/>
  <c r="G101" i="2"/>
  <c r="C1050" i="2"/>
  <c r="C1113" i="2"/>
  <c r="A655" i="2"/>
  <c r="G929" i="2"/>
  <c r="H929" i="2"/>
  <c r="G584" i="2"/>
  <c r="H584" i="2"/>
  <c r="G653" i="2"/>
  <c r="H653" i="2"/>
  <c r="H860" i="2"/>
  <c r="G860" i="2"/>
  <c r="G32" i="2"/>
  <c r="H32" i="2"/>
  <c r="A241" i="2"/>
  <c r="H998" i="2"/>
  <c r="G998" i="2"/>
  <c r="H722" i="2"/>
  <c r="G722" i="2"/>
  <c r="G308" i="2"/>
  <c r="H308" i="2"/>
  <c r="G446" i="2"/>
  <c r="H446" i="2"/>
  <c r="G170" i="2"/>
  <c r="H170" i="2"/>
  <c r="G239" i="2"/>
  <c r="H239" i="2"/>
  <c r="A1069" i="2"/>
  <c r="H585" i="2" l="1"/>
  <c r="G585" i="2"/>
  <c r="H861" i="2"/>
  <c r="G861" i="2"/>
  <c r="G102" i="2"/>
  <c r="H102" i="2"/>
  <c r="G309" i="2"/>
  <c r="H309" i="2"/>
  <c r="G516" i="2"/>
  <c r="H516" i="2"/>
  <c r="H792" i="2"/>
  <c r="G792" i="2"/>
  <c r="H33" i="2"/>
  <c r="G33" i="2"/>
  <c r="H930" i="2"/>
  <c r="G930" i="2"/>
  <c r="A863" i="2"/>
  <c r="H171" i="2"/>
  <c r="G171" i="2"/>
  <c r="A725" i="2"/>
  <c r="C1120" i="2"/>
  <c r="A1001" i="2"/>
  <c r="A242" i="2"/>
  <c r="A449" i="2"/>
  <c r="A656" i="2"/>
  <c r="A932" i="2"/>
  <c r="A173" i="2"/>
  <c r="H654" i="2"/>
  <c r="G654" i="2"/>
  <c r="G999" i="2"/>
  <c r="H999" i="2"/>
  <c r="A311" i="2"/>
  <c r="H447" i="2"/>
  <c r="G447" i="2"/>
  <c r="G240" i="2"/>
  <c r="H240" i="2"/>
  <c r="H378" i="2"/>
  <c r="G378" i="2"/>
  <c r="A35" i="2"/>
  <c r="A104" i="2"/>
  <c r="A794" i="2"/>
  <c r="G1069" i="2"/>
  <c r="H1069" i="2"/>
  <c r="A587" i="2"/>
  <c r="A380" i="2"/>
  <c r="A518" i="2"/>
  <c r="A1070" i="2"/>
  <c r="G723" i="2"/>
  <c r="H723" i="2"/>
  <c r="G448" i="2" l="1"/>
  <c r="H448" i="2"/>
  <c r="G724" i="2"/>
  <c r="H724" i="2"/>
  <c r="A36" i="2"/>
  <c r="A105" i="2"/>
  <c r="A381" i="2"/>
  <c r="A243" i="2"/>
  <c r="A726" i="2"/>
  <c r="A933" i="2"/>
  <c r="A588" i="2"/>
  <c r="A864" i="2"/>
  <c r="G862" i="2"/>
  <c r="H862" i="2"/>
  <c r="G379" i="2"/>
  <c r="H379" i="2"/>
  <c r="H172" i="2"/>
  <c r="G172" i="2"/>
  <c r="G1000" i="2"/>
  <c r="H1000" i="2"/>
  <c r="G310" i="2"/>
  <c r="H310" i="2"/>
  <c r="G517" i="2"/>
  <c r="H517" i="2"/>
  <c r="G34" i="2"/>
  <c r="H34" i="2"/>
  <c r="A1002" i="2"/>
  <c r="A519" i="2"/>
  <c r="A312" i="2"/>
  <c r="G931" i="2"/>
  <c r="H931" i="2"/>
  <c r="G655" i="2"/>
  <c r="H655" i="2"/>
  <c r="H1070" i="2"/>
  <c r="G1070" i="2"/>
  <c r="A450" i="2"/>
  <c r="A657" i="2"/>
  <c r="A174" i="2"/>
  <c r="G241" i="2"/>
  <c r="H241" i="2"/>
  <c r="G103" i="2"/>
  <c r="H103" i="2"/>
  <c r="G586" i="2"/>
  <c r="H586" i="2"/>
  <c r="A1071" i="2"/>
  <c r="A795" i="2"/>
  <c r="G793" i="2"/>
  <c r="H793" i="2"/>
  <c r="H1071" i="2" l="1"/>
  <c r="G1071" i="2"/>
  <c r="A244" i="2"/>
  <c r="A520" i="2"/>
  <c r="A382" i="2"/>
  <c r="A1072" i="2"/>
  <c r="H794" i="2"/>
  <c r="G794" i="2"/>
  <c r="G863" i="2"/>
  <c r="H863" i="2"/>
  <c r="H173" i="2"/>
  <c r="G173" i="2"/>
  <c r="H35" i="2"/>
  <c r="G35" i="2"/>
  <c r="G725" i="2"/>
  <c r="H725" i="2"/>
  <c r="G587" i="2"/>
  <c r="H587" i="2"/>
  <c r="G449" i="2"/>
  <c r="H449" i="2"/>
  <c r="A934" i="2"/>
  <c r="A1003" i="2"/>
  <c r="A313" i="2"/>
  <c r="A175" i="2"/>
  <c r="A865" i="2"/>
  <c r="A727" i="2"/>
  <c r="A589" i="2"/>
  <c r="H518" i="2"/>
  <c r="G518" i="2"/>
  <c r="G656" i="2"/>
  <c r="H656" i="2"/>
  <c r="H311" i="2"/>
  <c r="G311" i="2"/>
  <c r="A37" i="2"/>
  <c r="A106" i="2"/>
  <c r="G1001" i="2"/>
  <c r="H1001" i="2"/>
  <c r="H104" i="2"/>
  <c r="G104" i="2"/>
  <c r="H380" i="2"/>
  <c r="G380" i="2"/>
  <c r="H242" i="2"/>
  <c r="G242" i="2"/>
  <c r="G932" i="2"/>
  <c r="H932" i="2"/>
  <c r="A658" i="2"/>
  <c r="A796" i="2"/>
  <c r="A451" i="2"/>
  <c r="H726" i="2" l="1"/>
  <c r="G726" i="2"/>
  <c r="H657" i="2"/>
  <c r="G657" i="2"/>
  <c r="H105" i="2"/>
  <c r="G105" i="2"/>
  <c r="H933" i="2"/>
  <c r="G933" i="2"/>
  <c r="A452" i="2"/>
  <c r="G450" i="2"/>
  <c r="H450" i="2"/>
  <c r="A866" i="2"/>
  <c r="H36" i="2"/>
  <c r="G36" i="2"/>
  <c r="A797" i="2"/>
  <c r="A245" i="2"/>
  <c r="A1073" i="2"/>
  <c r="H864" i="2"/>
  <c r="G864" i="2"/>
  <c r="H1002" i="2"/>
  <c r="G1002" i="2"/>
  <c r="A590" i="2"/>
  <c r="H381" i="2"/>
  <c r="G381" i="2"/>
  <c r="H588" i="2"/>
  <c r="G588" i="2"/>
  <c r="A176" i="2"/>
  <c r="H519" i="2"/>
  <c r="G519" i="2"/>
  <c r="H795" i="2"/>
  <c r="G795" i="2"/>
  <c r="A383" i="2"/>
  <c r="A1004" i="2"/>
  <c r="H1072" i="2"/>
  <c r="G1072" i="2"/>
  <c r="H174" i="2"/>
  <c r="G174" i="2"/>
  <c r="A521" i="2"/>
  <c r="A728" i="2"/>
  <c r="A38" i="2"/>
  <c r="A107" i="2"/>
  <c r="A659" i="2"/>
  <c r="A935" i="2"/>
  <c r="G243" i="2"/>
  <c r="H243" i="2"/>
  <c r="G312" i="2"/>
  <c r="H312" i="2"/>
  <c r="A314" i="2"/>
  <c r="A384" i="2" l="1"/>
  <c r="A1005" i="2"/>
  <c r="A177" i="2"/>
  <c r="H451" i="2"/>
  <c r="G451" i="2"/>
  <c r="G934" i="2"/>
  <c r="H934" i="2"/>
  <c r="H106" i="2"/>
  <c r="G106" i="2"/>
  <c r="A315" i="2"/>
  <c r="H589" i="2"/>
  <c r="G589" i="2"/>
  <c r="A39" i="2"/>
  <c r="A108" i="2"/>
  <c r="A591" i="2"/>
  <c r="A1074" i="2"/>
  <c r="A246" i="2"/>
  <c r="G1003" i="2"/>
  <c r="H1003" i="2"/>
  <c r="H727" i="2"/>
  <c r="G727" i="2"/>
  <c r="G796" i="2"/>
  <c r="H796" i="2"/>
  <c r="A729" i="2"/>
  <c r="H658" i="2"/>
  <c r="G658" i="2"/>
  <c r="G313" i="2"/>
  <c r="H313" i="2"/>
  <c r="G520" i="2"/>
  <c r="H520" i="2"/>
  <c r="G1073" i="2"/>
  <c r="H1073" i="2"/>
  <c r="A867" i="2"/>
  <c r="A936" i="2"/>
  <c r="H382" i="2"/>
  <c r="G382" i="2"/>
  <c r="H244" i="2"/>
  <c r="G244" i="2"/>
  <c r="G865" i="2"/>
  <c r="H865" i="2"/>
  <c r="G37" i="2"/>
  <c r="H37" i="2"/>
  <c r="A798" i="2"/>
  <c r="A453" i="2"/>
  <c r="A660" i="2"/>
  <c r="H175" i="2"/>
  <c r="G175" i="2"/>
  <c r="A522" i="2"/>
  <c r="G452" i="2" l="1"/>
  <c r="H452" i="2"/>
  <c r="A730" i="2"/>
  <c r="A868" i="2"/>
  <c r="A937" i="2"/>
  <c r="H1004" i="2"/>
  <c r="G1004" i="2"/>
  <c r="G38" i="2"/>
  <c r="H38" i="2"/>
  <c r="A1075" i="2"/>
  <c r="A592" i="2"/>
  <c r="G383" i="2"/>
  <c r="H383" i="2"/>
  <c r="A1006" i="2"/>
  <c r="H659" i="2"/>
  <c r="G659" i="2"/>
  <c r="H1074" i="2"/>
  <c r="G1074" i="2"/>
  <c r="A178" i="2"/>
  <c r="H245" i="2"/>
  <c r="G245" i="2"/>
  <c r="H107" i="2"/>
  <c r="G107" i="2"/>
  <c r="H314" i="2"/>
  <c r="G314" i="2"/>
  <c r="A523" i="2"/>
  <c r="G866" i="2"/>
  <c r="H866" i="2"/>
  <c r="A799" i="2"/>
  <c r="H176" i="2"/>
  <c r="G176" i="2"/>
  <c r="H521" i="2"/>
  <c r="G521" i="2"/>
  <c r="A109" i="2"/>
  <c r="A40" i="2"/>
  <c r="A385" i="2"/>
  <c r="A247" i="2"/>
  <c r="A454" i="2"/>
  <c r="G590" i="2"/>
  <c r="H590" i="2"/>
  <c r="G728" i="2"/>
  <c r="H728" i="2"/>
  <c r="G797" i="2"/>
  <c r="H797" i="2"/>
  <c r="A316" i="2"/>
  <c r="A661" i="2"/>
  <c r="H935" i="2"/>
  <c r="G935" i="2"/>
  <c r="H591" i="2" l="1"/>
  <c r="G591" i="2"/>
  <c r="A524" i="2"/>
  <c r="A455" i="2"/>
  <c r="A179" i="2"/>
  <c r="G729" i="2"/>
  <c r="H729" i="2"/>
  <c r="G1005" i="2"/>
  <c r="H1005" i="2"/>
  <c r="H798" i="2"/>
  <c r="G798" i="2"/>
  <c r="A731" i="2"/>
  <c r="H177" i="2"/>
  <c r="G177" i="2"/>
  <c r="A869" i="2"/>
  <c r="H453" i="2"/>
  <c r="G453" i="2"/>
  <c r="H108" i="2"/>
  <c r="G108" i="2"/>
  <c r="H1075" i="2"/>
  <c r="G1075" i="2"/>
  <c r="A938" i="2"/>
  <c r="H246" i="2"/>
  <c r="G246" i="2"/>
  <c r="A317" i="2"/>
  <c r="G39" i="2"/>
  <c r="H39" i="2"/>
  <c r="A593" i="2"/>
  <c r="A248" i="2"/>
  <c r="H936" i="2"/>
  <c r="G936" i="2"/>
  <c r="H522" i="2"/>
  <c r="G522" i="2"/>
  <c r="A1007" i="2"/>
  <c r="G660" i="2"/>
  <c r="H660" i="2"/>
  <c r="A386" i="2"/>
  <c r="G384" i="2"/>
  <c r="H384" i="2"/>
  <c r="H315" i="2"/>
  <c r="G315" i="2"/>
  <c r="A41" i="2"/>
  <c r="A110" i="2"/>
  <c r="A1076" i="2"/>
  <c r="A662" i="2"/>
  <c r="H867" i="2"/>
  <c r="G867" i="2"/>
  <c r="A800" i="2"/>
  <c r="H1006" i="2" l="1"/>
  <c r="G1006" i="2"/>
  <c r="A111" i="2"/>
  <c r="A42" i="2"/>
  <c r="A663" i="2"/>
  <c r="G247" i="2"/>
  <c r="H247" i="2"/>
  <c r="G868" i="2"/>
  <c r="H868" i="2"/>
  <c r="A249" i="2"/>
  <c r="A594" i="2"/>
  <c r="H1076" i="2"/>
  <c r="G1076" i="2"/>
  <c r="H316" i="2"/>
  <c r="G316" i="2"/>
  <c r="G523" i="2"/>
  <c r="H523" i="2"/>
  <c r="A387" i="2"/>
  <c r="A1008" i="2"/>
  <c r="H799" i="2"/>
  <c r="G799" i="2"/>
  <c r="G661" i="2"/>
  <c r="H661" i="2"/>
  <c r="H385" i="2"/>
  <c r="G385" i="2"/>
  <c r="H592" i="2"/>
  <c r="G592" i="2"/>
  <c r="G40" i="2"/>
  <c r="H40" i="2"/>
  <c r="A456" i="2"/>
  <c r="G937" i="2"/>
  <c r="H937" i="2"/>
  <c r="H178" i="2"/>
  <c r="G178" i="2"/>
  <c r="A939" i="2"/>
  <c r="A801" i="2"/>
  <c r="A525" i="2"/>
  <c r="H730" i="2"/>
  <c r="G730" i="2"/>
  <c r="A870" i="2"/>
  <c r="A732" i="2"/>
  <c r="A180" i="2"/>
  <c r="A1077" i="2"/>
  <c r="A318" i="2"/>
  <c r="H109" i="2"/>
  <c r="G109" i="2"/>
  <c r="H454" i="2"/>
  <c r="G454" i="2"/>
  <c r="G248" i="2" l="1"/>
  <c r="H248" i="2"/>
  <c r="G1077" i="2"/>
  <c r="H1077" i="2"/>
  <c r="A802" i="2"/>
  <c r="G731" i="2"/>
  <c r="H731" i="2"/>
  <c r="H386" i="2"/>
  <c r="G386" i="2"/>
  <c r="G938" i="2"/>
  <c r="H938" i="2"/>
  <c r="H524" i="2"/>
  <c r="G524" i="2"/>
  <c r="G593" i="2"/>
  <c r="H593" i="2"/>
  <c r="A181" i="2"/>
  <c r="A388" i="2"/>
  <c r="H110" i="2"/>
  <c r="G110" i="2"/>
  <c r="H800" i="2"/>
  <c r="G800" i="2"/>
  <c r="G455" i="2"/>
  <c r="H455" i="2"/>
  <c r="A871" i="2"/>
  <c r="A526" i="2"/>
  <c r="A1078" i="2"/>
  <c r="A664" i="2"/>
  <c r="A733" i="2"/>
  <c r="A250" i="2"/>
  <c r="A940" i="2"/>
  <c r="A595" i="2"/>
  <c r="H869" i="2"/>
  <c r="G869" i="2"/>
  <c r="G317" i="2"/>
  <c r="H317" i="2"/>
  <c r="G179" i="2"/>
  <c r="H179" i="2"/>
  <c r="H41" i="2"/>
  <c r="G41" i="2"/>
  <c r="G1007" i="2"/>
  <c r="H1007" i="2"/>
  <c r="H662" i="2"/>
  <c r="G662" i="2"/>
  <c r="A1009" i="2"/>
  <c r="A457" i="2"/>
  <c r="A319" i="2"/>
  <c r="A43" i="2"/>
  <c r="A112" i="2"/>
  <c r="H939" i="2" l="1"/>
  <c r="G939" i="2"/>
  <c r="H525" i="2"/>
  <c r="G525" i="2"/>
  <c r="A320" i="2"/>
  <c r="G594" i="2"/>
  <c r="H594" i="2"/>
  <c r="H456" i="2"/>
  <c r="G456" i="2"/>
  <c r="A941" i="2"/>
  <c r="A458" i="2"/>
  <c r="G249" i="2"/>
  <c r="H249" i="2"/>
  <c r="A1079" i="2"/>
  <c r="A665" i="2"/>
  <c r="H180" i="2"/>
  <c r="G180" i="2"/>
  <c r="A734" i="2"/>
  <c r="A596" i="2"/>
  <c r="G111" i="2"/>
  <c r="H111" i="2"/>
  <c r="H732" i="2"/>
  <c r="G732" i="2"/>
  <c r="H42" i="2"/>
  <c r="G42" i="2"/>
  <c r="A389" i="2"/>
  <c r="H387" i="2"/>
  <c r="G387" i="2"/>
  <c r="H870" i="2"/>
  <c r="G870" i="2"/>
  <c r="G663" i="2"/>
  <c r="H663" i="2"/>
  <c r="G1008" i="2"/>
  <c r="H1008" i="2"/>
  <c r="A251" i="2"/>
  <c r="A872" i="2"/>
  <c r="A182" i="2"/>
  <c r="A44" i="2"/>
  <c r="A113" i="2"/>
  <c r="A527" i="2"/>
  <c r="A1010" i="2"/>
  <c r="A803" i="2"/>
  <c r="H1078" i="2"/>
  <c r="G1078" i="2"/>
  <c r="G801" i="2"/>
  <c r="H801" i="2"/>
  <c r="G318" i="2"/>
  <c r="H318" i="2"/>
  <c r="A873" i="2" l="1"/>
  <c r="H457" i="2"/>
  <c r="G457" i="2"/>
  <c r="A45" i="2"/>
  <c r="A114" i="2"/>
  <c r="A942" i="2"/>
  <c r="A804" i="2"/>
  <c r="A735" i="2"/>
  <c r="H1009" i="2"/>
  <c r="G1009" i="2"/>
  <c r="H388" i="2"/>
  <c r="G388" i="2"/>
  <c r="G250" i="2"/>
  <c r="H250" i="2"/>
  <c r="G733" i="2"/>
  <c r="H733" i="2"/>
  <c r="H940" i="2"/>
  <c r="G940" i="2"/>
  <c r="A597" i="2"/>
  <c r="G112" i="2"/>
  <c r="H112" i="2"/>
  <c r="G181" i="2"/>
  <c r="H181" i="2"/>
  <c r="G319" i="2"/>
  <c r="H319" i="2"/>
  <c r="G526" i="2"/>
  <c r="H526" i="2"/>
  <c r="H1079" i="2"/>
  <c r="G1079" i="2"/>
  <c r="A528" i="2"/>
  <c r="A390" i="2"/>
  <c r="H43" i="2"/>
  <c r="G43" i="2"/>
  <c r="A252" i="2"/>
  <c r="A321" i="2"/>
  <c r="A459" i="2"/>
  <c r="A666" i="2"/>
  <c r="G871" i="2"/>
  <c r="H871" i="2"/>
  <c r="A1080" i="2"/>
  <c r="A183" i="2"/>
  <c r="H802" i="2"/>
  <c r="G802" i="2"/>
  <c r="H664" i="2"/>
  <c r="G664" i="2"/>
  <c r="H595" i="2"/>
  <c r="G595" i="2"/>
  <c r="A1011" i="2"/>
  <c r="A1081" i="2" l="1"/>
  <c r="G113" i="2"/>
  <c r="H113" i="2"/>
  <c r="H596" i="2"/>
  <c r="G596" i="2"/>
  <c r="G251" i="2"/>
  <c r="H251" i="2"/>
  <c r="G320" i="2"/>
  <c r="H320" i="2"/>
  <c r="A667" i="2"/>
  <c r="A874" i="2"/>
  <c r="H44" i="2"/>
  <c r="G44" i="2"/>
  <c r="G941" i="2"/>
  <c r="H941" i="2"/>
  <c r="A253" i="2"/>
  <c r="A736" i="2"/>
  <c r="A391" i="2"/>
  <c r="A460" i="2"/>
  <c r="G665" i="2"/>
  <c r="H665" i="2"/>
  <c r="A184" i="2"/>
  <c r="H803" i="2"/>
  <c r="G803" i="2"/>
  <c r="G1010" i="2"/>
  <c r="H1010" i="2"/>
  <c r="H389" i="2"/>
  <c r="G389" i="2"/>
  <c r="H182" i="2"/>
  <c r="G182" i="2"/>
  <c r="H458" i="2"/>
  <c r="G458" i="2"/>
  <c r="A805" i="2"/>
  <c r="G872" i="2"/>
  <c r="H872" i="2"/>
  <c r="A46" i="2"/>
  <c r="A115" i="2"/>
  <c r="A943" i="2"/>
  <c r="H1080" i="2"/>
  <c r="G1080" i="2"/>
  <c r="A529" i="2"/>
  <c r="A322" i="2"/>
  <c r="A598" i="2"/>
  <c r="H527" i="2"/>
  <c r="G527" i="2"/>
  <c r="H734" i="2"/>
  <c r="G734" i="2"/>
  <c r="A1012" i="2"/>
  <c r="A668" i="2" l="1"/>
  <c r="G873" i="2"/>
  <c r="H873" i="2"/>
  <c r="H45" i="2"/>
  <c r="G45" i="2"/>
  <c r="A875" i="2"/>
  <c r="H321" i="2"/>
  <c r="G321" i="2"/>
  <c r="G183" i="2"/>
  <c r="H183" i="2"/>
  <c r="G597" i="2"/>
  <c r="H597" i="2"/>
  <c r="G942" i="2"/>
  <c r="H942" i="2"/>
  <c r="A599" i="2"/>
  <c r="A1013" i="2"/>
  <c r="H114" i="2"/>
  <c r="G114" i="2"/>
  <c r="A461" i="2"/>
  <c r="A323" i="2"/>
  <c r="A737" i="2"/>
  <c r="G1011" i="2"/>
  <c r="H1011" i="2"/>
  <c r="G459" i="2"/>
  <c r="H459" i="2"/>
  <c r="A1082" i="2"/>
  <c r="H252" i="2"/>
  <c r="G252" i="2"/>
  <c r="A185" i="2"/>
  <c r="G666" i="2"/>
  <c r="H666" i="2"/>
  <c r="H804" i="2"/>
  <c r="G804" i="2"/>
  <c r="G1081" i="2"/>
  <c r="H1081" i="2"/>
  <c r="A254" i="2"/>
  <c r="H390" i="2"/>
  <c r="G390" i="2"/>
  <c r="G528" i="2"/>
  <c r="H528" i="2"/>
  <c r="A392" i="2"/>
  <c r="A47" i="2"/>
  <c r="A116" i="2"/>
  <c r="H735" i="2"/>
  <c r="G735" i="2"/>
  <c r="A530" i="2"/>
  <c r="A806" i="2"/>
  <c r="A944" i="2"/>
  <c r="G874" i="2" l="1"/>
  <c r="H874" i="2"/>
  <c r="G460" i="2"/>
  <c r="H460" i="2"/>
  <c r="A186" i="2"/>
  <c r="A462" i="2"/>
  <c r="A807" i="2"/>
  <c r="A393" i="2"/>
  <c r="H529" i="2"/>
  <c r="G529" i="2"/>
  <c r="H805" i="2"/>
  <c r="G805" i="2"/>
  <c r="A1014" i="2"/>
  <c r="A600" i="2"/>
  <c r="H46" i="2"/>
  <c r="G46" i="2"/>
  <c r="H184" i="2"/>
  <c r="G184" i="2"/>
  <c r="G115" i="2"/>
  <c r="H115" i="2"/>
  <c r="G1012" i="2"/>
  <c r="H1012" i="2"/>
  <c r="H391" i="2"/>
  <c r="G391" i="2"/>
  <c r="H943" i="2"/>
  <c r="G943" i="2"/>
  <c r="A945" i="2"/>
  <c r="H736" i="2"/>
  <c r="G736" i="2"/>
  <c r="A48" i="2"/>
  <c r="A117" i="2"/>
  <c r="A324" i="2"/>
  <c r="A255" i="2"/>
  <c r="H1082" i="2"/>
  <c r="G1082" i="2"/>
  <c r="A531" i="2"/>
  <c r="A1083" i="2"/>
  <c r="G598" i="2"/>
  <c r="H598" i="2"/>
  <c r="A876" i="2"/>
  <c r="H322" i="2"/>
  <c r="G322" i="2"/>
  <c r="H667" i="2"/>
  <c r="G667" i="2"/>
  <c r="H253" i="2"/>
  <c r="G253" i="2"/>
  <c r="A669" i="2"/>
  <c r="A738" i="2"/>
  <c r="H668" i="2" l="1"/>
  <c r="G668" i="2"/>
  <c r="H1083" i="2"/>
  <c r="G1083" i="2"/>
  <c r="A394" i="2"/>
  <c r="H530" i="2"/>
  <c r="G530" i="2"/>
  <c r="H323" i="2"/>
  <c r="G323" i="2"/>
  <c r="H392" i="2"/>
  <c r="G392" i="2"/>
  <c r="H461" i="2"/>
  <c r="G461" i="2"/>
  <c r="G185" i="2"/>
  <c r="H185" i="2"/>
  <c r="H47" i="2"/>
  <c r="G47" i="2"/>
  <c r="A670" i="2"/>
  <c r="A463" i="2"/>
  <c r="A532" i="2"/>
  <c r="A808" i="2"/>
  <c r="H599" i="2"/>
  <c r="G599" i="2"/>
  <c r="H806" i="2"/>
  <c r="G806" i="2"/>
  <c r="A601" i="2"/>
  <c r="A325" i="2"/>
  <c r="A187" i="2"/>
  <c r="G875" i="2"/>
  <c r="H875" i="2"/>
  <c r="H944" i="2"/>
  <c r="G944" i="2"/>
  <c r="H737" i="2"/>
  <c r="G737" i="2"/>
  <c r="H116" i="2"/>
  <c r="G116" i="2"/>
  <c r="A739" i="2"/>
  <c r="A946" i="2"/>
  <c r="H1013" i="2"/>
  <c r="G1013" i="2"/>
  <c r="H254" i="2"/>
  <c r="G254" i="2"/>
  <c r="A49" i="2"/>
  <c r="A118" i="2"/>
  <c r="A1015" i="2"/>
  <c r="A1084" i="2"/>
  <c r="A877" i="2"/>
  <c r="A256" i="2"/>
  <c r="A257" i="2" l="1"/>
  <c r="H531" i="2"/>
  <c r="G531" i="2"/>
  <c r="G462" i="2"/>
  <c r="H462" i="2"/>
  <c r="G600" i="2"/>
  <c r="H600" i="2"/>
  <c r="H1014" i="2"/>
  <c r="G1014" i="2"/>
  <c r="A326" i="2"/>
  <c r="H1084" i="2"/>
  <c r="G1084" i="2"/>
  <c r="G945" i="2"/>
  <c r="H945" i="2"/>
  <c r="A119" i="2"/>
  <c r="A50" i="2"/>
  <c r="H669" i="2"/>
  <c r="G669" i="2"/>
  <c r="H117" i="2"/>
  <c r="G117" i="2"/>
  <c r="A671" i="2"/>
  <c r="A602" i="2"/>
  <c r="A740" i="2"/>
  <c r="H48" i="2"/>
  <c r="G48" i="2"/>
  <c r="A809" i="2"/>
  <c r="H255" i="2"/>
  <c r="G255" i="2"/>
  <c r="H738" i="2"/>
  <c r="G738" i="2"/>
  <c r="H393" i="2"/>
  <c r="G393" i="2"/>
  <c r="G324" i="2"/>
  <c r="H324" i="2"/>
  <c r="H186" i="2"/>
  <c r="G186" i="2"/>
  <c r="H807" i="2"/>
  <c r="G807" i="2"/>
  <c r="A1085" i="2"/>
  <c r="G876" i="2"/>
  <c r="H876" i="2"/>
  <c r="A947" i="2"/>
  <c r="A188" i="2"/>
  <c r="A1016" i="2"/>
  <c r="A395" i="2"/>
  <c r="A878" i="2"/>
  <c r="A533" i="2"/>
  <c r="A464" i="2"/>
  <c r="H808" i="2" l="1"/>
  <c r="G808" i="2"/>
  <c r="H946" i="2"/>
  <c r="G946" i="2"/>
  <c r="G877" i="2"/>
  <c r="H877" i="2"/>
  <c r="H1015" i="2"/>
  <c r="G1015" i="2"/>
  <c r="A879" i="2"/>
  <c r="A810" i="2"/>
  <c r="A741" i="2"/>
  <c r="H256" i="2"/>
  <c r="G256" i="2"/>
  <c r="A948" i="2"/>
  <c r="A1086" i="2"/>
  <c r="A1017" i="2"/>
  <c r="G1085" i="2"/>
  <c r="H1085" i="2"/>
  <c r="H532" i="2"/>
  <c r="G532" i="2"/>
  <c r="H49" i="2"/>
  <c r="G49" i="2"/>
  <c r="A396" i="2"/>
  <c r="H394" i="2"/>
  <c r="G394" i="2"/>
  <c r="A534" i="2"/>
  <c r="H463" i="2"/>
  <c r="G463" i="2"/>
  <c r="A465" i="2"/>
  <c r="H118" i="2"/>
  <c r="G118" i="2"/>
  <c r="A672" i="2"/>
  <c r="A120" i="2"/>
  <c r="A51" i="2"/>
  <c r="G187" i="2"/>
  <c r="H187" i="2"/>
  <c r="A603" i="2"/>
  <c r="G325" i="2"/>
  <c r="H325" i="2"/>
  <c r="A258" i="2"/>
  <c r="H739" i="2"/>
  <c r="G739" i="2"/>
  <c r="G670" i="2"/>
  <c r="H670" i="2"/>
  <c r="H601" i="2"/>
  <c r="G601" i="2"/>
  <c r="A189" i="2"/>
  <c r="A327" i="2"/>
  <c r="H1016" i="2" l="1"/>
  <c r="G1016" i="2"/>
  <c r="H740" i="2"/>
  <c r="G740" i="2"/>
  <c r="A397" i="2"/>
  <c r="H602" i="2"/>
  <c r="G602" i="2"/>
  <c r="A535" i="2"/>
  <c r="A604" i="2"/>
  <c r="A466" i="2"/>
  <c r="H1086" i="2"/>
  <c r="G1086" i="2"/>
  <c r="A880" i="2"/>
  <c r="G395" i="2"/>
  <c r="H395" i="2"/>
  <c r="G464" i="2"/>
  <c r="H464" i="2"/>
  <c r="H326" i="2"/>
  <c r="G326" i="2"/>
  <c r="H947" i="2"/>
  <c r="G947" i="2"/>
  <c r="H878" i="2"/>
  <c r="G878" i="2"/>
  <c r="H671" i="2"/>
  <c r="G671" i="2"/>
  <c r="H809" i="2"/>
  <c r="G809" i="2"/>
  <c r="G257" i="2"/>
  <c r="H257" i="2"/>
  <c r="A190" i="2"/>
  <c r="H119" i="2"/>
  <c r="G119" i="2"/>
  <c r="A328" i="2"/>
  <c r="H533" i="2"/>
  <c r="G533" i="2"/>
  <c r="H50" i="2"/>
  <c r="G50" i="2"/>
  <c r="A742" i="2"/>
  <c r="A259" i="2"/>
  <c r="H188" i="2"/>
  <c r="G188" i="2"/>
  <c r="A673" i="2"/>
  <c r="A52" i="2"/>
  <c r="A121" i="2"/>
  <c r="A1087" i="2"/>
  <c r="A1018" i="2"/>
  <c r="A811" i="2"/>
  <c r="A949" i="2"/>
  <c r="H603" i="2" l="1"/>
  <c r="G603" i="2"/>
  <c r="G189" i="2"/>
  <c r="H189" i="2"/>
  <c r="A398" i="2"/>
  <c r="A260" i="2"/>
  <c r="A536" i="2"/>
  <c r="A605" i="2"/>
  <c r="A467" i="2"/>
  <c r="A1019" i="2"/>
  <c r="A1088" i="2"/>
  <c r="A881" i="2"/>
  <c r="H1087" i="2"/>
  <c r="G1087" i="2"/>
  <c r="H51" i="2"/>
  <c r="G51" i="2"/>
  <c r="A743" i="2"/>
  <c r="A329" i="2"/>
  <c r="H672" i="2"/>
  <c r="G672" i="2"/>
  <c r="G810" i="2"/>
  <c r="H810" i="2"/>
  <c r="H534" i="2"/>
  <c r="G534" i="2"/>
  <c r="H741" i="2"/>
  <c r="G741" i="2"/>
  <c r="G1017" i="2"/>
  <c r="H1017" i="2"/>
  <c r="H879" i="2"/>
  <c r="G879" i="2"/>
  <c r="H948" i="2"/>
  <c r="G948" i="2"/>
  <c r="A191" i="2"/>
  <c r="A812" i="2"/>
  <c r="A950" i="2"/>
  <c r="A674" i="2"/>
  <c r="A122" i="2"/>
  <c r="A53" i="2"/>
  <c r="H258" i="2"/>
  <c r="G258" i="2"/>
  <c r="H120" i="2"/>
  <c r="G120" i="2"/>
  <c r="G396" i="2"/>
  <c r="H396" i="2"/>
  <c r="H465" i="2"/>
  <c r="G465" i="2"/>
  <c r="G327" i="2"/>
  <c r="H327" i="2"/>
  <c r="A192" i="2" l="1"/>
  <c r="H880" i="2"/>
  <c r="G880" i="2"/>
  <c r="H259" i="2"/>
  <c r="G259" i="2"/>
  <c r="H1018" i="2"/>
  <c r="G1018" i="2"/>
  <c r="A537" i="2"/>
  <c r="A606" i="2"/>
  <c r="G190" i="2"/>
  <c r="H190" i="2"/>
  <c r="G604" i="2"/>
  <c r="H604" i="2"/>
  <c r="A1020" i="2"/>
  <c r="H121" i="2"/>
  <c r="G121" i="2"/>
  <c r="A399" i="2"/>
  <c r="H1088" i="2"/>
  <c r="G1088" i="2"/>
  <c r="H535" i="2"/>
  <c r="G535" i="2"/>
  <c r="A330" i="2"/>
  <c r="H52" i="2"/>
  <c r="G52" i="2"/>
  <c r="A744" i="2"/>
  <c r="G742" i="2"/>
  <c r="H742" i="2"/>
  <c r="A261" i="2"/>
  <c r="H673" i="2"/>
  <c r="G673" i="2"/>
  <c r="G811" i="2"/>
  <c r="H811" i="2"/>
  <c r="H949" i="2"/>
  <c r="G949" i="2"/>
  <c r="A675" i="2"/>
  <c r="H328" i="2"/>
  <c r="G328" i="2"/>
  <c r="A123" i="2"/>
  <c r="A54" i="2"/>
  <c r="A882" i="2"/>
  <c r="A813" i="2"/>
  <c r="A951" i="2"/>
  <c r="A1089" i="2"/>
  <c r="H397" i="2"/>
  <c r="G397" i="2"/>
  <c r="G466" i="2"/>
  <c r="H466" i="2"/>
  <c r="A468" i="2"/>
  <c r="H881" i="2" l="1"/>
  <c r="G881" i="2"/>
  <c r="G812" i="2"/>
  <c r="H812" i="2"/>
  <c r="A193" i="2"/>
  <c r="H191" i="2"/>
  <c r="G191" i="2"/>
  <c r="H674" i="2"/>
  <c r="G674" i="2"/>
  <c r="H536" i="2"/>
  <c r="G536" i="2"/>
  <c r="H398" i="2"/>
  <c r="G398" i="2"/>
  <c r="A538" i="2"/>
  <c r="A1021" i="2"/>
  <c r="G743" i="2"/>
  <c r="H743" i="2"/>
  <c r="A952" i="2"/>
  <c r="A745" i="2"/>
  <c r="A331" i="2"/>
  <c r="A814" i="2"/>
  <c r="A676" i="2"/>
  <c r="G122" i="2"/>
  <c r="H122" i="2"/>
  <c r="H1019" i="2"/>
  <c r="G1019" i="2"/>
  <c r="A883" i="2"/>
  <c r="H53" i="2"/>
  <c r="G53" i="2"/>
  <c r="G605" i="2"/>
  <c r="H605" i="2"/>
  <c r="H260" i="2"/>
  <c r="G260" i="2"/>
  <c r="H329" i="2"/>
  <c r="G329" i="2"/>
  <c r="H950" i="2"/>
  <c r="G950" i="2"/>
  <c r="H467" i="2"/>
  <c r="G467" i="2"/>
  <c r="A262" i="2"/>
  <c r="G1089" i="2"/>
  <c r="H1089" i="2"/>
  <c r="A55" i="2"/>
  <c r="A124" i="2"/>
  <c r="A400" i="2"/>
  <c r="A469" i="2"/>
  <c r="A1090" i="2"/>
  <c r="A607" i="2"/>
  <c r="A677" i="2" l="1"/>
  <c r="A746" i="2"/>
  <c r="H744" i="2"/>
  <c r="G744" i="2"/>
  <c r="G882" i="2"/>
  <c r="H882" i="2"/>
  <c r="H951" i="2"/>
  <c r="G951" i="2"/>
  <c r="H123" i="2"/>
  <c r="G123" i="2"/>
  <c r="G1020" i="2"/>
  <c r="H1020" i="2"/>
  <c r="A539" i="2"/>
  <c r="H54" i="2"/>
  <c r="G54" i="2"/>
  <c r="H813" i="2"/>
  <c r="G813" i="2"/>
  <c r="A884" i="2"/>
  <c r="A1022" i="2"/>
  <c r="A1091" i="2"/>
  <c r="A263" i="2"/>
  <c r="H1090" i="2"/>
  <c r="G1090" i="2"/>
  <c r="H330" i="2"/>
  <c r="G330" i="2"/>
  <c r="A194" i="2"/>
  <c r="H192" i="2"/>
  <c r="G192" i="2"/>
  <c r="A953" i="2"/>
  <c r="H261" i="2"/>
  <c r="G261" i="2"/>
  <c r="H675" i="2"/>
  <c r="G675" i="2"/>
  <c r="A608" i="2"/>
  <c r="G399" i="2"/>
  <c r="H399" i="2"/>
  <c r="H537" i="2"/>
  <c r="G537" i="2"/>
  <c r="A470" i="2"/>
  <c r="A56" i="2"/>
  <c r="A125" i="2"/>
  <c r="A332" i="2"/>
  <c r="H606" i="2"/>
  <c r="G606" i="2"/>
  <c r="A401" i="2"/>
  <c r="A815" i="2"/>
  <c r="G468" i="2"/>
  <c r="H468" i="2"/>
  <c r="G745" i="2" l="1"/>
  <c r="H745" i="2"/>
  <c r="A402" i="2"/>
  <c r="H400" i="2"/>
  <c r="G400" i="2"/>
  <c r="A678" i="2"/>
  <c r="A1023" i="2"/>
  <c r="G193" i="2"/>
  <c r="H193" i="2"/>
  <c r="H952" i="2"/>
  <c r="G952" i="2"/>
  <c r="A954" i="2"/>
  <c r="A885" i="2"/>
  <c r="H55" i="2"/>
  <c r="G55" i="2"/>
  <c r="A540" i="2"/>
  <c r="A333" i="2"/>
  <c r="A1092" i="2"/>
  <c r="G469" i="2"/>
  <c r="H469" i="2"/>
  <c r="H676" i="2"/>
  <c r="G676" i="2"/>
  <c r="H607" i="2"/>
  <c r="G607" i="2"/>
  <c r="H331" i="2"/>
  <c r="G331" i="2"/>
  <c r="A195" i="2"/>
  <c r="H124" i="2"/>
  <c r="G124" i="2"/>
  <c r="G1021" i="2"/>
  <c r="H1021" i="2"/>
  <c r="A609" i="2"/>
  <c r="A816" i="2"/>
  <c r="A747" i="2"/>
  <c r="A471" i="2"/>
  <c r="H262" i="2"/>
  <c r="G262" i="2"/>
  <c r="A57" i="2"/>
  <c r="A126" i="2"/>
  <c r="H538" i="2"/>
  <c r="G538" i="2"/>
  <c r="H883" i="2"/>
  <c r="G883" i="2"/>
  <c r="A264" i="2"/>
  <c r="H1091" i="2"/>
  <c r="G1091" i="2"/>
  <c r="G814" i="2"/>
  <c r="H814" i="2"/>
  <c r="H56" i="2" l="1"/>
  <c r="G56" i="2"/>
  <c r="A817" i="2"/>
  <c r="A265" i="2"/>
  <c r="H1022" i="2"/>
  <c r="G1022" i="2"/>
  <c r="H470" i="2"/>
  <c r="G470" i="2"/>
  <c r="H815" i="2"/>
  <c r="G815" i="2"/>
  <c r="A1024" i="2"/>
  <c r="A748" i="2"/>
  <c r="A472" i="2"/>
  <c r="A196" i="2"/>
  <c r="H401" i="2"/>
  <c r="G401" i="2"/>
  <c r="H1092" i="2"/>
  <c r="G1092" i="2"/>
  <c r="A610" i="2"/>
  <c r="A955" i="2"/>
  <c r="H953" i="2"/>
  <c r="G953" i="2"/>
  <c r="G194" i="2"/>
  <c r="H194" i="2"/>
  <c r="A127" i="2"/>
  <c r="A58" i="2"/>
  <c r="A541" i="2"/>
  <c r="H746" i="2"/>
  <c r="G746" i="2"/>
  <c r="G539" i="2"/>
  <c r="H539" i="2"/>
  <c r="H263" i="2"/>
  <c r="G263" i="2"/>
  <c r="A1093" i="2"/>
  <c r="A334" i="2"/>
  <c r="H677" i="2"/>
  <c r="G677" i="2"/>
  <c r="A886" i="2"/>
  <c r="A679" i="2"/>
  <c r="G125" i="2"/>
  <c r="H125" i="2"/>
  <c r="A403" i="2"/>
  <c r="G884" i="2"/>
  <c r="H884" i="2"/>
  <c r="H608" i="2"/>
  <c r="G608" i="2"/>
  <c r="H332" i="2"/>
  <c r="G332" i="2"/>
  <c r="A956" i="2" l="1"/>
  <c r="G264" i="2"/>
  <c r="H264" i="2"/>
  <c r="A611" i="2"/>
  <c r="H540" i="2"/>
  <c r="G540" i="2"/>
  <c r="A266" i="2"/>
  <c r="A818" i="2"/>
  <c r="A335" i="2"/>
  <c r="H816" i="2"/>
  <c r="G816" i="2"/>
  <c r="A404" i="2"/>
  <c r="G57" i="2"/>
  <c r="H57" i="2"/>
  <c r="A680" i="2"/>
  <c r="H402" i="2"/>
  <c r="G402" i="2"/>
  <c r="G954" i="2"/>
  <c r="H954" i="2"/>
  <c r="G195" i="2"/>
  <c r="H195" i="2"/>
  <c r="G333" i="2"/>
  <c r="H333" i="2"/>
  <c r="G609" i="2"/>
  <c r="H609" i="2"/>
  <c r="H1023" i="2"/>
  <c r="G1023" i="2"/>
  <c r="A128" i="2"/>
  <c r="A59" i="2"/>
  <c r="H885" i="2"/>
  <c r="G885" i="2"/>
  <c r="A542" i="2"/>
  <c r="A1094" i="2"/>
  <c r="G747" i="2"/>
  <c r="H747" i="2"/>
  <c r="A473" i="2"/>
  <c r="A749" i="2"/>
  <c r="H1093" i="2"/>
  <c r="G1093" i="2"/>
  <c r="G471" i="2"/>
  <c r="H471" i="2"/>
  <c r="A197" i="2"/>
  <c r="A1025" i="2"/>
  <c r="H126" i="2"/>
  <c r="G126" i="2"/>
  <c r="H678" i="2"/>
  <c r="G678" i="2"/>
  <c r="A887" i="2"/>
  <c r="A750" i="2" l="1"/>
  <c r="A474" i="2"/>
  <c r="G748" i="2"/>
  <c r="H748" i="2"/>
  <c r="A957" i="2"/>
  <c r="A267" i="2"/>
  <c r="A543" i="2"/>
  <c r="H1024" i="2"/>
  <c r="G1024" i="2"/>
  <c r="A198" i="2"/>
  <c r="A888" i="2"/>
  <c r="G955" i="2"/>
  <c r="H955" i="2"/>
  <c r="H679" i="2"/>
  <c r="G679" i="2"/>
  <c r="H1094" i="2"/>
  <c r="G1094" i="2"/>
  <c r="A405" i="2"/>
  <c r="G196" i="2"/>
  <c r="H196" i="2"/>
  <c r="G541" i="2"/>
  <c r="H541" i="2"/>
  <c r="G886" i="2"/>
  <c r="H886" i="2"/>
  <c r="H817" i="2"/>
  <c r="G817" i="2"/>
  <c r="G127" i="2"/>
  <c r="H127" i="2"/>
  <c r="G403" i="2"/>
  <c r="H403" i="2"/>
  <c r="A612" i="2"/>
  <c r="A60" i="2"/>
  <c r="A129" i="2"/>
  <c r="A1095" i="2"/>
  <c r="A819" i="2"/>
  <c r="G472" i="2"/>
  <c r="H472" i="2"/>
  <c r="G58" i="2"/>
  <c r="H58" i="2"/>
  <c r="G610" i="2"/>
  <c r="H610" i="2"/>
  <c r="G334" i="2"/>
  <c r="H334" i="2"/>
  <c r="G265" i="2"/>
  <c r="H265" i="2"/>
  <c r="A336" i="2"/>
  <c r="A681" i="2"/>
  <c r="A1026" i="2"/>
  <c r="G1025" i="2" l="1"/>
  <c r="H1025" i="2"/>
  <c r="A130" i="2"/>
  <c r="A61" i="2"/>
  <c r="A475" i="2"/>
  <c r="G818" i="2"/>
  <c r="H818" i="2"/>
  <c r="H197" i="2"/>
  <c r="G197" i="2"/>
  <c r="A544" i="2"/>
  <c r="A751" i="2"/>
  <c r="A1096" i="2"/>
  <c r="A406" i="2"/>
  <c r="H1095" i="2"/>
  <c r="G1095" i="2"/>
  <c r="G542" i="2"/>
  <c r="H542" i="2"/>
  <c r="A958" i="2"/>
  <c r="A337" i="2"/>
  <c r="H680" i="2"/>
  <c r="G680" i="2"/>
  <c r="G956" i="2"/>
  <c r="H956" i="2"/>
  <c r="G266" i="2"/>
  <c r="H266" i="2"/>
  <c r="H611" i="2"/>
  <c r="G611" i="2"/>
  <c r="G749" i="2"/>
  <c r="H749" i="2"/>
  <c r="H59" i="2"/>
  <c r="G59" i="2"/>
  <c r="A682" i="2"/>
  <c r="H128" i="2"/>
  <c r="G128" i="2"/>
  <c r="G473" i="2"/>
  <c r="H473" i="2"/>
  <c r="G887" i="2"/>
  <c r="H887" i="2"/>
  <c r="A820" i="2"/>
  <c r="A889" i="2"/>
  <c r="A199" i="2"/>
  <c r="G335" i="2"/>
  <c r="H335" i="2"/>
  <c r="A268" i="2"/>
  <c r="A613" i="2"/>
  <c r="A1027" i="2"/>
  <c r="H404" i="2"/>
  <c r="G404" i="2"/>
  <c r="A959" i="2" l="1"/>
  <c r="A890" i="2"/>
  <c r="A407" i="2"/>
  <c r="A1028" i="2"/>
  <c r="G1026" i="2"/>
  <c r="H1026" i="2"/>
  <c r="H474" i="2"/>
  <c r="G474" i="2"/>
  <c r="A545" i="2"/>
  <c r="A683" i="2"/>
  <c r="G129" i="2"/>
  <c r="H129" i="2"/>
  <c r="G612" i="2"/>
  <c r="H612" i="2"/>
  <c r="H1096" i="2"/>
  <c r="G1096" i="2"/>
  <c r="A614" i="2"/>
  <c r="G60" i="2"/>
  <c r="H60" i="2"/>
  <c r="G543" i="2"/>
  <c r="H543" i="2"/>
  <c r="H957" i="2"/>
  <c r="G957" i="2"/>
  <c r="H198" i="2"/>
  <c r="G198" i="2"/>
  <c r="A269" i="2"/>
  <c r="A752" i="2"/>
  <c r="G336" i="2"/>
  <c r="H336" i="2"/>
  <c r="H681" i="2"/>
  <c r="G681" i="2"/>
  <c r="A62" i="2"/>
  <c r="A131" i="2"/>
  <c r="A1097" i="2"/>
  <c r="A338" i="2"/>
  <c r="H819" i="2"/>
  <c r="G819" i="2"/>
  <c r="H750" i="2"/>
  <c r="G750" i="2"/>
  <c r="H267" i="2"/>
  <c r="G267" i="2"/>
  <c r="H888" i="2"/>
  <c r="G888" i="2"/>
  <c r="A476" i="2"/>
  <c r="A821" i="2"/>
  <c r="G405" i="2"/>
  <c r="H405" i="2"/>
  <c r="A200" i="2"/>
  <c r="A270" i="2" l="1"/>
  <c r="H751" i="2"/>
  <c r="G751" i="2"/>
  <c r="H1097" i="2"/>
  <c r="G1097" i="2"/>
  <c r="A753" i="2"/>
  <c r="A1098" i="2"/>
  <c r="A960" i="2"/>
  <c r="A891" i="2"/>
  <c r="H268" i="2"/>
  <c r="G268" i="2"/>
  <c r="G61" i="2"/>
  <c r="H61" i="2"/>
  <c r="G682" i="2"/>
  <c r="H682" i="2"/>
  <c r="G544" i="2"/>
  <c r="H544" i="2"/>
  <c r="A615" i="2"/>
  <c r="H889" i="2"/>
  <c r="G889" i="2"/>
  <c r="G406" i="2"/>
  <c r="H406" i="2"/>
  <c r="A408" i="2"/>
  <c r="A201" i="2"/>
  <c r="A822" i="2"/>
  <c r="G199" i="2"/>
  <c r="H199" i="2"/>
  <c r="A684" i="2"/>
  <c r="G475" i="2"/>
  <c r="H475" i="2"/>
  <c r="H337" i="2"/>
  <c r="G337" i="2"/>
  <c r="A1029" i="2"/>
  <c r="H130" i="2"/>
  <c r="G130" i="2"/>
  <c r="A546" i="2"/>
  <c r="H1027" i="2"/>
  <c r="G1027" i="2"/>
  <c r="A63" i="2"/>
  <c r="A132" i="2"/>
  <c r="A339" i="2"/>
  <c r="G613" i="2"/>
  <c r="H613" i="2"/>
  <c r="H958" i="2"/>
  <c r="G958" i="2"/>
  <c r="A477" i="2"/>
  <c r="G820" i="2"/>
  <c r="H820" i="2"/>
  <c r="G62" i="2" l="1"/>
  <c r="H62" i="2"/>
  <c r="G614" i="2"/>
  <c r="H614" i="2"/>
  <c r="H131" i="2"/>
  <c r="G131" i="2"/>
  <c r="G545" i="2"/>
  <c r="H545" i="2"/>
  <c r="A961" i="2"/>
  <c r="H200" i="2"/>
  <c r="G200" i="2"/>
  <c r="G407" i="2"/>
  <c r="H407" i="2"/>
  <c r="A202" i="2"/>
  <c r="G476" i="2"/>
  <c r="H476" i="2"/>
  <c r="G959" i="2"/>
  <c r="H959" i="2"/>
  <c r="A754" i="2"/>
  <c r="A271" i="2"/>
  <c r="A685" i="2"/>
  <c r="G890" i="2"/>
  <c r="H890" i="2"/>
  <c r="H1028" i="2"/>
  <c r="G1028" i="2"/>
  <c r="H683" i="2"/>
  <c r="G683" i="2"/>
  <c r="A340" i="2"/>
  <c r="A547" i="2"/>
  <c r="G269" i="2"/>
  <c r="H269" i="2"/>
  <c r="A64" i="2"/>
  <c r="A133" i="2"/>
  <c r="A616" i="2"/>
  <c r="A1099" i="2"/>
  <c r="H752" i="2"/>
  <c r="G752" i="2"/>
  <c r="G338" i="2"/>
  <c r="H338" i="2"/>
  <c r="A1030" i="2"/>
  <c r="H1098" i="2"/>
  <c r="G1098" i="2"/>
  <c r="A823" i="2"/>
  <c r="A409" i="2"/>
  <c r="A892" i="2"/>
  <c r="A478" i="2"/>
  <c r="H821" i="2"/>
  <c r="G821" i="2"/>
  <c r="H822" i="2" l="1"/>
  <c r="G822" i="2"/>
  <c r="A893" i="2"/>
  <c r="G1029" i="2"/>
  <c r="H1029" i="2"/>
  <c r="G63" i="2"/>
  <c r="H63" i="2"/>
  <c r="A410" i="2"/>
  <c r="A341" i="2"/>
  <c r="A272" i="2"/>
  <c r="A962" i="2"/>
  <c r="H1099" i="2"/>
  <c r="G1099" i="2"/>
  <c r="A203" i="2"/>
  <c r="H477" i="2"/>
  <c r="G477" i="2"/>
  <c r="H615" i="2"/>
  <c r="G615" i="2"/>
  <c r="G684" i="2"/>
  <c r="H684" i="2"/>
  <c r="H891" i="2"/>
  <c r="G891" i="2"/>
  <c r="H408" i="2"/>
  <c r="G408" i="2"/>
  <c r="G339" i="2"/>
  <c r="H339" i="2"/>
  <c r="G960" i="2"/>
  <c r="H960" i="2"/>
  <c r="G546" i="2"/>
  <c r="H546" i="2"/>
  <c r="A134" i="2"/>
  <c r="A65" i="2"/>
  <c r="A617" i="2"/>
  <c r="A755" i="2"/>
  <c r="A824" i="2"/>
  <c r="A1031" i="2"/>
  <c r="A548" i="2"/>
  <c r="A479" i="2"/>
  <c r="G753" i="2"/>
  <c r="H753" i="2"/>
  <c r="A1100" i="2"/>
  <c r="A686" i="2"/>
  <c r="H270" i="2"/>
  <c r="G270" i="2"/>
  <c r="H201" i="2"/>
  <c r="G201" i="2"/>
  <c r="G132" i="2"/>
  <c r="H132" i="2"/>
  <c r="H1100" i="2" l="1"/>
  <c r="G1100" i="2"/>
  <c r="H616" i="2"/>
  <c r="G616" i="2"/>
  <c r="H961" i="2"/>
  <c r="G961" i="2"/>
  <c r="H685" i="2"/>
  <c r="G685" i="2"/>
  <c r="G64" i="2"/>
  <c r="H64" i="2"/>
  <c r="G133" i="2"/>
  <c r="H133" i="2"/>
  <c r="G892" i="2"/>
  <c r="H892" i="2"/>
  <c r="G271" i="2"/>
  <c r="H271" i="2"/>
  <c r="G823" i="2"/>
  <c r="H823" i="2"/>
  <c r="A549" i="2"/>
  <c r="G478" i="2"/>
  <c r="H478" i="2"/>
  <c r="A756" i="2"/>
  <c r="A618" i="2"/>
  <c r="A1101" i="2"/>
  <c r="A825" i="2"/>
  <c r="A135" i="2"/>
  <c r="A66" i="2"/>
  <c r="A273" i="2"/>
  <c r="A1032" i="2"/>
  <c r="A411" i="2"/>
  <c r="A963" i="2"/>
  <c r="G1030" i="2"/>
  <c r="H1030" i="2"/>
  <c r="G409" i="2"/>
  <c r="H409" i="2"/>
  <c r="G754" i="2"/>
  <c r="H754" i="2"/>
  <c r="H547" i="2"/>
  <c r="G547" i="2"/>
  <c r="A204" i="2"/>
  <c r="G202" i="2"/>
  <c r="H202" i="2"/>
  <c r="G340" i="2"/>
  <c r="H340" i="2"/>
  <c r="A894" i="2"/>
  <c r="A687" i="2"/>
  <c r="A342" i="2"/>
  <c r="A480" i="2"/>
  <c r="A1102" i="2" l="1"/>
  <c r="G755" i="2"/>
  <c r="H755" i="2"/>
  <c r="G548" i="2"/>
  <c r="H548" i="2"/>
  <c r="A412" i="2"/>
  <c r="A757" i="2"/>
  <c r="G410" i="2"/>
  <c r="H410" i="2"/>
  <c r="A550" i="2"/>
  <c r="A964" i="2"/>
  <c r="A274" i="2"/>
  <c r="H341" i="2"/>
  <c r="G341" i="2"/>
  <c r="H203" i="2"/>
  <c r="G203" i="2"/>
  <c r="G65" i="2"/>
  <c r="H65" i="2"/>
  <c r="A895" i="2"/>
  <c r="A688" i="2"/>
  <c r="H824" i="2"/>
  <c r="G824" i="2"/>
  <c r="H134" i="2"/>
  <c r="G134" i="2"/>
  <c r="G272" i="2"/>
  <c r="H272" i="2"/>
  <c r="H617" i="2"/>
  <c r="G617" i="2"/>
  <c r="H893" i="2"/>
  <c r="G893" i="2"/>
  <c r="A481" i="2"/>
  <c r="A343" i="2"/>
  <c r="A67" i="2"/>
  <c r="A136" i="2"/>
  <c r="G1031" i="2"/>
  <c r="H1031" i="2"/>
  <c r="H686" i="2"/>
  <c r="G686" i="2"/>
  <c r="H479" i="2"/>
  <c r="G479" i="2"/>
  <c r="A1033" i="2"/>
  <c r="G962" i="2"/>
  <c r="H962" i="2"/>
  <c r="A205" i="2"/>
  <c r="H1101" i="2"/>
  <c r="G1101" i="2"/>
  <c r="A826" i="2"/>
  <c r="A619" i="2"/>
  <c r="H756" i="2" l="1"/>
  <c r="G756" i="2"/>
  <c r="H135" i="2"/>
  <c r="G135" i="2"/>
  <c r="H963" i="2"/>
  <c r="G963" i="2"/>
  <c r="A206" i="2"/>
  <c r="G411" i="2"/>
  <c r="H411" i="2"/>
  <c r="G618" i="2"/>
  <c r="H618" i="2"/>
  <c r="H894" i="2"/>
  <c r="G894" i="2"/>
  <c r="G342" i="2"/>
  <c r="H342" i="2"/>
  <c r="A896" i="2"/>
  <c r="A275" i="2"/>
  <c r="A1103" i="2"/>
  <c r="A137" i="2"/>
  <c r="A68" i="2"/>
  <c r="A551" i="2"/>
  <c r="A758" i="2"/>
  <c r="A1034" i="2"/>
  <c r="A482" i="2"/>
  <c r="G549" i="2"/>
  <c r="H549" i="2"/>
  <c r="G273" i="2"/>
  <c r="H273" i="2"/>
  <c r="H825" i="2"/>
  <c r="G825" i="2"/>
  <c r="H204" i="2"/>
  <c r="G204" i="2"/>
  <c r="H480" i="2"/>
  <c r="G480" i="2"/>
  <c r="H687" i="2"/>
  <c r="G687" i="2"/>
  <c r="H1032" i="2"/>
  <c r="G1032" i="2"/>
  <c r="A689" i="2"/>
  <c r="H66" i="2"/>
  <c r="G66" i="2"/>
  <c r="A413" i="2"/>
  <c r="A965" i="2"/>
  <c r="A344" i="2"/>
  <c r="A620" i="2"/>
  <c r="A827" i="2"/>
  <c r="H1102" i="2"/>
  <c r="G1102" i="2"/>
  <c r="A828" i="2" l="1"/>
  <c r="A138" i="2"/>
  <c r="A69" i="2"/>
  <c r="G205" i="2"/>
  <c r="H205" i="2"/>
  <c r="H136" i="2"/>
  <c r="G136" i="2"/>
  <c r="G481" i="2"/>
  <c r="H481" i="2"/>
  <c r="A207" i="2"/>
  <c r="A345" i="2"/>
  <c r="A276" i="2"/>
  <c r="A621" i="2"/>
  <c r="G1033" i="2"/>
  <c r="H1033" i="2"/>
  <c r="G826" i="2"/>
  <c r="H826" i="2"/>
  <c r="H550" i="2"/>
  <c r="G550" i="2"/>
  <c r="H895" i="2"/>
  <c r="G895" i="2"/>
  <c r="H964" i="2"/>
  <c r="G964" i="2"/>
  <c r="A690" i="2"/>
  <c r="A1035" i="2"/>
  <c r="A1104" i="2"/>
  <c r="G757" i="2"/>
  <c r="H757" i="2"/>
  <c r="H274" i="2"/>
  <c r="G274" i="2"/>
  <c r="G343" i="2"/>
  <c r="H343" i="2"/>
  <c r="G619" i="2"/>
  <c r="H619" i="2"/>
  <c r="H412" i="2"/>
  <c r="G412" i="2"/>
  <c r="A897" i="2"/>
  <c r="A414" i="2"/>
  <c r="A483" i="2"/>
  <c r="A759" i="2"/>
  <c r="A552" i="2"/>
  <c r="H688" i="2"/>
  <c r="G688" i="2"/>
  <c r="G67" i="2"/>
  <c r="H67" i="2"/>
  <c r="H1103" i="2"/>
  <c r="G1103" i="2"/>
  <c r="A966" i="2"/>
  <c r="A1036" i="2" l="1"/>
  <c r="G482" i="2"/>
  <c r="H482" i="2"/>
  <c r="H413" i="2"/>
  <c r="G413" i="2"/>
  <c r="H827" i="2"/>
  <c r="G827" i="2"/>
  <c r="G620" i="2"/>
  <c r="H620" i="2"/>
  <c r="A346" i="2"/>
  <c r="A277" i="2"/>
  <c r="A139" i="2"/>
  <c r="A70" i="2"/>
  <c r="A898" i="2"/>
  <c r="A622" i="2"/>
  <c r="A553" i="2"/>
  <c r="A967" i="2"/>
  <c r="G1034" i="2"/>
  <c r="H1034" i="2"/>
  <c r="A760" i="2"/>
  <c r="H551" i="2"/>
  <c r="G551" i="2"/>
  <c r="G275" i="2"/>
  <c r="H275" i="2"/>
  <c r="A208" i="2"/>
  <c r="G689" i="2"/>
  <c r="H689" i="2"/>
  <c r="H344" i="2"/>
  <c r="G344" i="2"/>
  <c r="H1104" i="2"/>
  <c r="G1104" i="2"/>
  <c r="A1105" i="2"/>
  <c r="A691" i="2"/>
  <c r="A415" i="2"/>
  <c r="G68" i="2"/>
  <c r="H68" i="2"/>
  <c r="H896" i="2"/>
  <c r="G896" i="2"/>
  <c r="A829" i="2"/>
  <c r="A484" i="2"/>
  <c r="G965" i="2"/>
  <c r="H965" i="2"/>
  <c r="G206" i="2"/>
  <c r="H206" i="2"/>
  <c r="G137" i="2"/>
  <c r="H137" i="2"/>
  <c r="G758" i="2"/>
  <c r="H758" i="2"/>
  <c r="G759" i="2" l="1"/>
  <c r="H759" i="2"/>
  <c r="H345" i="2"/>
  <c r="G345" i="2"/>
  <c r="A761" i="2"/>
  <c r="A830" i="2"/>
  <c r="G483" i="2"/>
  <c r="H483" i="2"/>
  <c r="A968" i="2"/>
  <c r="G966" i="2"/>
  <c r="H966" i="2"/>
  <c r="A899" i="2"/>
  <c r="A485" i="2"/>
  <c r="A623" i="2"/>
  <c r="G69" i="2"/>
  <c r="H69" i="2"/>
  <c r="G207" i="2"/>
  <c r="H207" i="2"/>
  <c r="A1106" i="2"/>
  <c r="G414" i="2"/>
  <c r="H414" i="2"/>
  <c r="G1035" i="2"/>
  <c r="H1035" i="2"/>
  <c r="H138" i="2"/>
  <c r="G138" i="2"/>
  <c r="G897" i="2"/>
  <c r="H897" i="2"/>
  <c r="G552" i="2"/>
  <c r="H552" i="2"/>
  <c r="A71" i="2"/>
  <c r="A140" i="2"/>
  <c r="A347" i="2"/>
  <c r="H276" i="2"/>
  <c r="G276" i="2"/>
  <c r="A554" i="2"/>
  <c r="G621" i="2"/>
  <c r="H621" i="2"/>
  <c r="H1105" i="2"/>
  <c r="G1105" i="2"/>
  <c r="A278" i="2"/>
  <c r="G690" i="2"/>
  <c r="H690" i="2"/>
  <c r="A1037" i="2"/>
  <c r="A692" i="2"/>
  <c r="G828" i="2"/>
  <c r="H828" i="2"/>
  <c r="A209" i="2"/>
  <c r="A416" i="2"/>
  <c r="A486" i="2" l="1"/>
  <c r="A762" i="2"/>
  <c r="H208" i="2"/>
  <c r="G208" i="2"/>
  <c r="G484" i="2"/>
  <c r="H484" i="2"/>
  <c r="H70" i="2"/>
  <c r="G70" i="2"/>
  <c r="G1036" i="2"/>
  <c r="H1036" i="2"/>
  <c r="A1038" i="2"/>
  <c r="G967" i="2"/>
  <c r="H967" i="2"/>
  <c r="A348" i="2"/>
  <c r="A624" i="2"/>
  <c r="A210" i="2"/>
  <c r="H1106" i="2"/>
  <c r="G1106" i="2"/>
  <c r="G553" i="2"/>
  <c r="H553" i="2"/>
  <c r="G829" i="2"/>
  <c r="H829" i="2"/>
  <c r="G691" i="2"/>
  <c r="H691" i="2"/>
  <c r="G139" i="2"/>
  <c r="H139" i="2"/>
  <c r="A1107" i="2"/>
  <c r="G277" i="2"/>
  <c r="H277" i="2"/>
  <c r="A141" i="2"/>
  <c r="A693" i="2"/>
  <c r="G415" i="2"/>
  <c r="H415" i="2"/>
  <c r="A969" i="2"/>
  <c r="G760" i="2"/>
  <c r="H760" i="2"/>
  <c r="A831" i="2"/>
  <c r="H346" i="2"/>
  <c r="G346" i="2"/>
  <c r="A279" i="2"/>
  <c r="H622" i="2"/>
  <c r="G622" i="2"/>
  <c r="A417" i="2"/>
  <c r="A555" i="2"/>
  <c r="G898" i="2"/>
  <c r="H898" i="2"/>
  <c r="A900" i="2"/>
  <c r="A970" i="2" l="1"/>
  <c r="A280" i="2"/>
  <c r="A418" i="2"/>
  <c r="A1108" i="2"/>
  <c r="H416" i="2"/>
  <c r="G416" i="2"/>
  <c r="G347" i="2"/>
  <c r="H347" i="2"/>
  <c r="G209" i="2"/>
  <c r="H209" i="2"/>
  <c r="G761" i="2"/>
  <c r="H761" i="2"/>
  <c r="H623" i="2"/>
  <c r="G623" i="2"/>
  <c r="H554" i="2"/>
  <c r="G554" i="2"/>
  <c r="A556" i="2"/>
  <c r="G485" i="2"/>
  <c r="H485" i="2"/>
  <c r="A487" i="2"/>
  <c r="A349" i="2"/>
  <c r="A901" i="2"/>
  <c r="H899" i="2"/>
  <c r="G899" i="2"/>
  <c r="A763" i="2"/>
  <c r="G71" i="2"/>
  <c r="H71" i="2"/>
  <c r="G1037" i="2"/>
  <c r="H1037" i="2"/>
  <c r="A694" i="2"/>
  <c r="G692" i="2"/>
  <c r="H692" i="2"/>
  <c r="H830" i="2"/>
  <c r="G830" i="2"/>
  <c r="A625" i="2"/>
  <c r="A1039" i="2"/>
  <c r="A211" i="2"/>
  <c r="H1107" i="2"/>
  <c r="G1107" i="2"/>
  <c r="G140" i="2"/>
  <c r="H140" i="2"/>
  <c r="H278" i="2"/>
  <c r="G278" i="2"/>
  <c r="H968" i="2"/>
  <c r="G968" i="2"/>
  <c r="A832" i="2"/>
  <c r="G141" i="2" l="1"/>
  <c r="H141" i="2"/>
  <c r="G555" i="2"/>
  <c r="H555" i="2"/>
  <c r="H1038" i="2"/>
  <c r="G1038" i="2"/>
  <c r="H210" i="2"/>
  <c r="G210" i="2"/>
  <c r="G762" i="2"/>
  <c r="H762" i="2"/>
  <c r="G969" i="2"/>
  <c r="H969" i="2"/>
  <c r="A833" i="2"/>
  <c r="A971" i="2"/>
  <c r="G417" i="2"/>
  <c r="H417" i="2"/>
  <c r="A626" i="2"/>
  <c r="H1108" i="2"/>
  <c r="G1108" i="2"/>
  <c r="A350" i="2"/>
  <c r="A281" i="2"/>
  <c r="A695" i="2"/>
  <c r="H693" i="2"/>
  <c r="G693" i="2"/>
  <c r="G831" i="2"/>
  <c r="H831" i="2"/>
  <c r="A557" i="2"/>
  <c r="G486" i="2"/>
  <c r="H486" i="2"/>
  <c r="A902" i="2"/>
  <c r="A1109" i="2"/>
  <c r="H624" i="2"/>
  <c r="G624" i="2"/>
  <c r="G279" i="2"/>
  <c r="H279" i="2"/>
  <c r="H348" i="2"/>
  <c r="G348" i="2"/>
  <c r="G900" i="2"/>
  <c r="H900" i="2"/>
  <c r="A764" i="2"/>
  <c r="A419" i="2"/>
  <c r="A488" i="2"/>
  <c r="A1040" i="2"/>
  <c r="A1110" i="2" l="1"/>
  <c r="A972" i="2"/>
  <c r="A627" i="2"/>
  <c r="A351" i="2"/>
  <c r="G763" i="2"/>
  <c r="H763" i="2"/>
  <c r="A558" i="2"/>
  <c r="G349" i="2"/>
  <c r="H349" i="2"/>
  <c r="G1039" i="2"/>
  <c r="H1039" i="2"/>
  <c r="G625" i="2"/>
  <c r="H625" i="2"/>
  <c r="G280" i="2"/>
  <c r="H280" i="2"/>
  <c r="A903" i="2"/>
  <c r="G418" i="2"/>
  <c r="H418" i="2"/>
  <c r="G970" i="2"/>
  <c r="H970" i="2"/>
  <c r="A489" i="2"/>
  <c r="G694" i="2"/>
  <c r="H694" i="2"/>
  <c r="H1109" i="2"/>
  <c r="G1109" i="2"/>
  <c r="A765" i="2"/>
  <c r="A420" i="2"/>
  <c r="G556" i="2"/>
  <c r="H556" i="2"/>
  <c r="G901" i="2"/>
  <c r="H901" i="2"/>
  <c r="A834" i="2"/>
  <c r="G832" i="2"/>
  <c r="H832" i="2"/>
  <c r="G487" i="2"/>
  <c r="H487" i="2"/>
  <c r="G211" i="2"/>
  <c r="H211" i="2"/>
  <c r="A696" i="2"/>
  <c r="A1041" i="2"/>
  <c r="A766" i="2" l="1"/>
  <c r="A904" i="2"/>
  <c r="H350" i="2"/>
  <c r="G350" i="2"/>
  <c r="H419" i="2"/>
  <c r="G419" i="2"/>
  <c r="G488" i="2"/>
  <c r="H488" i="2"/>
  <c r="H281" i="2"/>
  <c r="G281" i="2"/>
  <c r="G902" i="2"/>
  <c r="H902" i="2"/>
  <c r="G971" i="2"/>
  <c r="H971" i="2"/>
  <c r="A490" i="2"/>
  <c r="A559" i="2"/>
  <c r="A628" i="2"/>
  <c r="A421" i="2"/>
  <c r="A1042" i="2"/>
  <c r="A1111" i="2"/>
  <c r="H695" i="2"/>
  <c r="G695" i="2"/>
  <c r="G833" i="2"/>
  <c r="H833" i="2"/>
  <c r="H557" i="2"/>
  <c r="G557" i="2"/>
  <c r="H1040" i="2"/>
  <c r="G1040" i="2"/>
  <c r="G626" i="2"/>
  <c r="H626" i="2"/>
  <c r="H764" i="2"/>
  <c r="G764" i="2"/>
  <c r="A835" i="2"/>
  <c r="A973" i="2"/>
  <c r="A697" i="2"/>
  <c r="H1110" i="2"/>
  <c r="G1110" i="2"/>
  <c r="H627" i="2" l="1"/>
  <c r="G627" i="2"/>
  <c r="A767" i="2"/>
  <c r="H903" i="2"/>
  <c r="G903" i="2"/>
  <c r="A1043" i="2"/>
  <c r="H765" i="2"/>
  <c r="G765" i="2"/>
  <c r="A905" i="2"/>
  <c r="H1041" i="2"/>
  <c r="G1041" i="2"/>
  <c r="H1111" i="2"/>
  <c r="G1111" i="2"/>
  <c r="G972" i="2"/>
  <c r="H972" i="2"/>
  <c r="A1112" i="2"/>
  <c r="G351" i="2"/>
  <c r="H351" i="2"/>
  <c r="A491" i="2"/>
  <c r="G558" i="2"/>
  <c r="H558" i="2"/>
  <c r="A698" i="2"/>
  <c r="G489" i="2"/>
  <c r="H489" i="2"/>
  <c r="A629" i="2"/>
  <c r="G420" i="2"/>
  <c r="H420" i="2"/>
  <c r="A560" i="2"/>
  <c r="G834" i="2"/>
  <c r="H834" i="2"/>
  <c r="A974" i="2"/>
  <c r="G696" i="2"/>
  <c r="H696" i="2"/>
  <c r="A836" i="2"/>
  <c r="H766" i="2" l="1"/>
  <c r="G766" i="2"/>
  <c r="A906" i="2"/>
  <c r="G904" i="2"/>
  <c r="H904" i="2"/>
  <c r="A1044" i="2"/>
  <c r="G490" i="2"/>
  <c r="H490" i="2"/>
  <c r="A630" i="2"/>
  <c r="H559" i="2"/>
  <c r="G559" i="2"/>
  <c r="A699" i="2"/>
  <c r="H628" i="2"/>
  <c r="G628" i="2"/>
  <c r="A768" i="2"/>
  <c r="G421" i="2"/>
  <c r="H421" i="2"/>
  <c r="A561" i="2"/>
  <c r="G1042" i="2"/>
  <c r="H1042" i="2"/>
  <c r="H1112" i="2"/>
  <c r="G1112" i="2"/>
  <c r="H835" i="2"/>
  <c r="G835" i="2"/>
  <c r="A975" i="2"/>
  <c r="G973" i="2"/>
  <c r="H973" i="2"/>
  <c r="A1113" i="2"/>
  <c r="H697" i="2"/>
  <c r="G697" i="2"/>
  <c r="A837" i="2"/>
  <c r="G767" i="2" l="1"/>
  <c r="H767" i="2"/>
  <c r="A907" i="2"/>
  <c r="G1043" i="2"/>
  <c r="H1043" i="2"/>
  <c r="H1113" i="2"/>
  <c r="G1113" i="2"/>
  <c r="G905" i="2"/>
  <c r="H905" i="2"/>
  <c r="A1045" i="2"/>
  <c r="G491" i="2"/>
  <c r="H491" i="2"/>
  <c r="A631" i="2"/>
  <c r="A838" i="2"/>
  <c r="G698" i="2"/>
  <c r="H698" i="2"/>
  <c r="G629" i="2"/>
  <c r="H629" i="2"/>
  <c r="A769" i="2"/>
  <c r="G560" i="2"/>
  <c r="H560" i="2"/>
  <c r="A700" i="2"/>
  <c r="G974" i="2"/>
  <c r="H974" i="2"/>
  <c r="A1114" i="2"/>
  <c r="G836" i="2"/>
  <c r="H836" i="2"/>
  <c r="A976" i="2"/>
  <c r="G906" i="2" l="1"/>
  <c r="H906" i="2"/>
  <c r="A1046" i="2"/>
  <c r="G1044" i="2"/>
  <c r="H1044" i="2"/>
  <c r="H1114" i="2"/>
  <c r="G1114" i="2"/>
  <c r="H630" i="2"/>
  <c r="G630" i="2"/>
  <c r="A770" i="2"/>
  <c r="G699" i="2"/>
  <c r="H699" i="2"/>
  <c r="A839" i="2"/>
  <c r="G768" i="2"/>
  <c r="H768" i="2"/>
  <c r="A908" i="2"/>
  <c r="H561" i="2"/>
  <c r="G561" i="2"/>
  <c r="A701" i="2"/>
  <c r="G975" i="2"/>
  <c r="H975" i="2"/>
  <c r="A1115" i="2"/>
  <c r="H837" i="2"/>
  <c r="G837" i="2"/>
  <c r="A977" i="2"/>
  <c r="G907" i="2" l="1"/>
  <c r="H907" i="2"/>
  <c r="A1047" i="2"/>
  <c r="G1045" i="2"/>
  <c r="H1045" i="2"/>
  <c r="H1115" i="2"/>
  <c r="G1115" i="2"/>
  <c r="G631" i="2"/>
  <c r="H631" i="2"/>
  <c r="A771" i="2"/>
  <c r="H838" i="2"/>
  <c r="G838" i="2"/>
  <c r="A978" i="2"/>
  <c r="H769" i="2"/>
  <c r="G769" i="2"/>
  <c r="A909" i="2"/>
  <c r="G700" i="2"/>
  <c r="H700" i="2"/>
  <c r="A840" i="2"/>
  <c r="H976" i="2"/>
  <c r="G976" i="2"/>
  <c r="A1116" i="2"/>
  <c r="H1046" i="2" l="1"/>
  <c r="G1046" i="2"/>
  <c r="H1116" i="2"/>
  <c r="G1116" i="2"/>
  <c r="G770" i="2"/>
  <c r="H770" i="2"/>
  <c r="A910" i="2"/>
  <c r="G839" i="2"/>
  <c r="H839" i="2"/>
  <c r="A979" i="2"/>
  <c r="G908" i="2"/>
  <c r="H908" i="2"/>
  <c r="A1048" i="2"/>
  <c r="H701" i="2"/>
  <c r="G701" i="2"/>
  <c r="A841" i="2"/>
  <c r="H977" i="2"/>
  <c r="G977" i="2"/>
  <c r="A1117" i="2"/>
  <c r="H1047" i="2" l="1"/>
  <c r="G1047" i="2"/>
  <c r="H1117" i="2"/>
  <c r="G1117" i="2"/>
  <c r="H771" i="2"/>
  <c r="G771" i="2"/>
  <c r="A911" i="2"/>
  <c r="H978" i="2"/>
  <c r="G978" i="2"/>
  <c r="A1118" i="2"/>
  <c r="G909" i="2"/>
  <c r="H909" i="2"/>
  <c r="A1049" i="2"/>
  <c r="G840" i="2"/>
  <c r="H840" i="2"/>
  <c r="A980" i="2"/>
  <c r="H910" i="2" l="1"/>
  <c r="G910" i="2"/>
  <c r="A1050" i="2"/>
  <c r="G979" i="2"/>
  <c r="H979" i="2"/>
  <c r="A1119" i="2"/>
  <c r="G1048" i="2"/>
  <c r="H1048" i="2"/>
  <c r="H1118" i="2"/>
  <c r="G1118" i="2"/>
  <c r="G841" i="2"/>
  <c r="H841" i="2"/>
  <c r="A981" i="2"/>
  <c r="G911" i="2" l="1"/>
  <c r="H911" i="2"/>
  <c r="A1051" i="2"/>
  <c r="H1049" i="2"/>
  <c r="G1049" i="2"/>
  <c r="H1119" i="2"/>
  <c r="G1119" i="2"/>
  <c r="G980" i="2"/>
  <c r="H980" i="2"/>
  <c r="A1120" i="2"/>
  <c r="H1050" i="2" l="1"/>
  <c r="G1050" i="2"/>
  <c r="H1120" i="2"/>
  <c r="G1120" i="2"/>
  <c r="G981" i="2"/>
  <c r="H981" i="2"/>
  <c r="A1121" i="2"/>
  <c r="G1051" i="2" l="1"/>
  <c r="H1051" i="2"/>
  <c r="H1121" i="2"/>
  <c r="G1121" i="2"/>
  <c r="J684" i="2" l="1" a="1"/>
  <c r="J684" i="2" s="1"/>
  <c r="I392" i="2" a="1"/>
  <c r="I392" i="2" s="1"/>
  <c r="J1083" i="2" a="1"/>
  <c r="J1083" i="2" s="1"/>
  <c r="J35" i="2" a="1"/>
  <c r="J35" i="2" s="1"/>
  <c r="G100" i="1" s="1"/>
  <c r="I766" i="2" a="1"/>
  <c r="I766" i="2" s="1"/>
  <c r="J1386" i="2" a="1"/>
  <c r="J1386" i="2" s="1"/>
  <c r="J790" i="2" a="1"/>
  <c r="J790" i="2" s="1"/>
  <c r="J1572" i="2" a="1"/>
  <c r="J1572" i="2" s="1"/>
  <c r="J1275" i="2" a="1"/>
  <c r="J1275" i="2" s="1"/>
  <c r="J1496" i="2" a="1"/>
  <c r="J1496" i="2" s="1"/>
  <c r="J717" i="2" a="1"/>
  <c r="J717" i="2" s="1"/>
  <c r="J825" i="2" a="1"/>
  <c r="J825" i="2" s="1"/>
  <c r="J857" i="2" a="1"/>
  <c r="J857" i="2" s="1"/>
  <c r="J682" i="2" a="1"/>
  <c r="J682" i="2" s="1"/>
  <c r="J290" i="2" a="1"/>
  <c r="J290" i="2" s="1"/>
  <c r="J415" i="2" a="1"/>
  <c r="J415" i="2" s="1"/>
  <c r="J541" i="2" a="1"/>
  <c r="J541" i="2" s="1"/>
  <c r="J375" i="2" a="1"/>
  <c r="J375" i="2" s="1"/>
  <c r="J1522" i="2" a="1"/>
  <c r="J1522" i="2" s="1"/>
  <c r="J1519" i="2" a="1"/>
  <c r="J1519" i="2" s="1"/>
  <c r="J1240" i="2" a="1"/>
  <c r="J1240" i="2" s="1"/>
  <c r="J710" i="2" a="1"/>
  <c r="J710" i="2" s="1"/>
  <c r="J414" i="2" a="1"/>
  <c r="J414" i="2" s="1"/>
  <c r="J17" i="2" a="1"/>
  <c r="J17" i="2" s="1"/>
  <c r="G82" i="1" s="1"/>
  <c r="H31" i="7" s="1"/>
  <c r="B20" i="8" s="1"/>
  <c r="D20" i="8" s="1"/>
  <c r="J660" i="2" a="1"/>
  <c r="J660" i="2" s="1"/>
  <c r="J719" i="2" a="1"/>
  <c r="J719" i="2" s="1"/>
  <c r="J1453" i="2" a="1"/>
  <c r="J1453" i="2" s="1"/>
  <c r="J1495" i="2" a="1"/>
  <c r="J1495" i="2" s="1"/>
  <c r="J883" i="2" a="1"/>
  <c r="J883" i="2" s="1"/>
  <c r="J160" i="2" a="1"/>
  <c r="J160" i="2" s="1"/>
  <c r="I1348" i="2" a="1"/>
  <c r="I1348" i="2" s="1"/>
  <c r="I1187" i="2" a="1"/>
  <c r="I1187" i="2" s="1"/>
  <c r="I199" i="2" a="1"/>
  <c r="I199" i="2" s="1"/>
  <c r="I1415" i="2" a="1"/>
  <c r="I1415" i="2" s="1"/>
  <c r="I1056" i="2" a="1"/>
  <c r="I1056" i="2" s="1"/>
  <c r="I450" i="2" a="1"/>
  <c r="I450" i="2" s="1"/>
  <c r="I1157" i="2" a="1"/>
  <c r="I1157" i="2" s="1"/>
  <c r="I1010" i="2" a="1"/>
  <c r="I1010" i="2" s="1"/>
  <c r="I156" i="2" a="1"/>
  <c r="I156" i="2" s="1"/>
  <c r="I82" i="2" a="1"/>
  <c r="I82" i="2" s="1"/>
  <c r="I430" i="2" a="1"/>
  <c r="I430" i="2" s="1"/>
  <c r="I391" i="2" a="1"/>
  <c r="I391" i="2" s="1"/>
  <c r="I1127" i="2" a="1"/>
  <c r="I1127" i="2" s="1"/>
  <c r="I1322" i="2" a="1"/>
  <c r="I1322" i="2" s="1"/>
  <c r="I171" i="2" a="1"/>
  <c r="I171" i="2" s="1"/>
  <c r="I1575" i="2" a="1"/>
  <c r="I1575" i="2" s="1"/>
  <c r="I329" i="2" a="1"/>
  <c r="I329" i="2" s="1"/>
  <c r="I1590" i="2" a="1"/>
  <c r="I1590" i="2" s="1"/>
  <c r="I181" i="2" a="1"/>
  <c r="I181" i="2" s="1"/>
  <c r="I1074" i="2" a="1"/>
  <c r="I1074" i="2" s="1"/>
  <c r="I1598" i="2" a="1"/>
  <c r="I1598" i="2" s="1"/>
  <c r="I633" i="2" a="1"/>
  <c r="I633" i="2" s="1"/>
  <c r="I1414" i="2" a="1"/>
  <c r="I1414" i="2" s="1"/>
  <c r="I771" i="2" a="1"/>
  <c r="I771" i="2" s="1"/>
  <c r="J810" i="2" a="1"/>
  <c r="J810" i="2" s="1"/>
  <c r="J1162" i="2" a="1"/>
  <c r="J1162" i="2" s="1"/>
  <c r="J1140" i="2" a="1"/>
  <c r="J1140" i="2" s="1"/>
  <c r="J1395" i="2" a="1"/>
  <c r="J1395" i="2" s="1"/>
  <c r="J341" i="2" a="1"/>
  <c r="J341" i="2" s="1"/>
  <c r="J390" i="2" a="1"/>
  <c r="J390" i="2" s="1"/>
  <c r="J632" i="2" a="1"/>
  <c r="J632" i="2" s="1"/>
  <c r="J670" i="2" a="1"/>
  <c r="J670" i="2" s="1"/>
  <c r="J716" i="2" a="1"/>
  <c r="J716" i="2" s="1"/>
  <c r="J796" i="2" a="1"/>
  <c r="J796" i="2" s="1"/>
  <c r="J391" i="2" a="1"/>
  <c r="J391" i="2" s="1"/>
  <c r="J432" i="2" a="1"/>
  <c r="J432" i="2" s="1"/>
  <c r="J1248" i="2" a="1"/>
  <c r="J1248" i="2" s="1"/>
  <c r="J212" i="2" a="1"/>
  <c r="J212" i="2" s="1"/>
  <c r="J41" i="2" a="1"/>
  <c r="J41" i="2" s="1"/>
  <c r="J860" i="2" a="1"/>
  <c r="J860" i="2" s="1"/>
  <c r="J386" i="2" a="1"/>
  <c r="J386" i="2" s="1"/>
  <c r="J363" i="2" a="1"/>
  <c r="J363" i="2" s="1"/>
  <c r="J387" i="2" a="1"/>
  <c r="J387" i="2" s="1"/>
  <c r="J598" i="2" a="1"/>
  <c r="J598" i="2" s="1"/>
  <c r="J394" i="2" a="1"/>
  <c r="J394" i="2" s="1"/>
  <c r="J1141" i="2" a="1"/>
  <c r="J1141" i="2" s="1"/>
  <c r="J943" i="2" a="1"/>
  <c r="J943" i="2" s="1"/>
  <c r="J473" i="2" a="1"/>
  <c r="J473" i="2" s="1"/>
  <c r="J322" i="2" a="1"/>
  <c r="J322" i="2" s="1"/>
  <c r="I1139" i="2" a="1"/>
  <c r="I1139" i="2" s="1"/>
  <c r="I1377" i="2" a="1"/>
  <c r="I1377" i="2" s="1"/>
  <c r="I362" i="2" a="1"/>
  <c r="I362" i="2" s="1"/>
  <c r="I1314" i="2" a="1"/>
  <c r="I1314" i="2" s="1"/>
  <c r="I891" i="2" a="1"/>
  <c r="I891" i="2" s="1"/>
  <c r="I560" i="2" a="1"/>
  <c r="I560" i="2" s="1"/>
  <c r="I1098" i="2" a="1"/>
  <c r="I1098" i="2" s="1"/>
  <c r="I420" i="2" a="1"/>
  <c r="I420" i="2" s="1"/>
  <c r="I151" i="2" a="1"/>
  <c r="I151" i="2" s="1"/>
  <c r="I908" i="2" a="1"/>
  <c r="I908" i="2" s="1"/>
  <c r="I86" i="2" a="1"/>
  <c r="I86" i="2" s="1"/>
  <c r="I1356" i="2" a="1"/>
  <c r="I1356" i="2" s="1"/>
  <c r="I1556" i="2" a="1"/>
  <c r="I1556" i="2" s="1"/>
  <c r="I71" i="2" a="1"/>
  <c r="I71" i="2" s="1"/>
  <c r="I307" i="2" a="1"/>
  <c r="I307" i="2" s="1"/>
  <c r="I1268" i="2" a="1"/>
  <c r="I1268" i="2" s="1"/>
  <c r="I123" i="2" a="1"/>
  <c r="I123" i="2" s="1"/>
  <c r="I339" i="2" a="1"/>
  <c r="I339" i="2" s="1"/>
  <c r="I45" i="2" a="1"/>
  <c r="I45" i="2" s="1"/>
  <c r="I298" i="2" a="1"/>
  <c r="I298" i="2" s="1"/>
  <c r="I543" i="2" a="1"/>
  <c r="I543" i="2" s="1"/>
  <c r="I584" i="2" a="1"/>
  <c r="I584" i="2" s="1"/>
  <c r="I619" i="2" a="1"/>
  <c r="I619" i="2" s="1"/>
  <c r="I818" i="2" a="1"/>
  <c r="I818" i="2" s="1"/>
  <c r="J696" i="2" a="1"/>
  <c r="J696" i="2" s="1"/>
  <c r="J1565" i="2" a="1"/>
  <c r="J1565" i="2" s="1"/>
  <c r="J259" i="2" a="1"/>
  <c r="J259" i="2" s="1"/>
  <c r="J468" i="2" a="1"/>
  <c r="J468" i="2" s="1"/>
  <c r="J609" i="2" a="1"/>
  <c r="J609" i="2" s="1"/>
  <c r="J858" i="2" a="1"/>
  <c r="J858" i="2" s="1"/>
  <c r="J264" i="2" a="1"/>
  <c r="J264" i="2" s="1"/>
  <c r="J1006" i="2" a="1"/>
  <c r="J1006" i="2" s="1"/>
  <c r="J1498" i="2" a="1"/>
  <c r="J1498" i="2" s="1"/>
  <c r="J513" i="2" a="1"/>
  <c r="J513" i="2" s="1"/>
  <c r="J1381" i="2" a="1"/>
  <c r="J1381" i="2" s="1"/>
  <c r="J1375" i="2" a="1"/>
  <c r="J1375" i="2" s="1"/>
  <c r="J1320" i="2" a="1"/>
  <c r="J1320" i="2" s="1"/>
  <c r="J349" i="2" a="1"/>
  <c r="J349" i="2" s="1"/>
  <c r="J771" i="2" a="1"/>
  <c r="J771" i="2" s="1"/>
  <c r="J337" i="2" a="1"/>
  <c r="J337" i="2" s="1"/>
  <c r="J713" i="2" a="1"/>
  <c r="J713" i="2" s="1"/>
  <c r="J981" i="2" a="1"/>
  <c r="J981" i="2" s="1"/>
  <c r="J299" i="2" a="1"/>
  <c r="J299" i="2" s="1"/>
  <c r="J381" i="2" a="1"/>
  <c r="J381" i="2" s="1"/>
  <c r="J688" i="2" a="1"/>
  <c r="J688" i="2" s="1"/>
  <c r="J1466" i="2" a="1"/>
  <c r="J1466" i="2" s="1"/>
  <c r="J1475" i="2" a="1"/>
  <c r="J1475" i="2" s="1"/>
  <c r="J161" i="2" a="1"/>
  <c r="J161" i="2" s="1"/>
  <c r="J249" i="2" a="1"/>
  <c r="J249" i="2" s="1"/>
  <c r="J182" i="2" a="1"/>
  <c r="J182" i="2" s="1"/>
  <c r="I1114" i="2" a="1"/>
  <c r="I1114" i="2" s="1"/>
  <c r="I20" i="2" a="1"/>
  <c r="I20" i="2" s="1"/>
  <c r="B85" i="1" s="1"/>
  <c r="C34" i="7" s="1"/>
  <c r="A23" i="8" s="1"/>
  <c r="C23" i="8" s="1"/>
  <c r="I42" i="2" a="1"/>
  <c r="I42" i="2" s="1"/>
  <c r="I1103" i="2" a="1"/>
  <c r="I1103" i="2" s="1"/>
  <c r="I249" i="2" a="1"/>
  <c r="I249" i="2" s="1"/>
  <c r="I193" i="2" a="1"/>
  <c r="I193" i="2" s="1"/>
  <c r="I1058" i="2" a="1"/>
  <c r="I1058" i="2" s="1"/>
  <c r="I998" i="2" a="1"/>
  <c r="I998" i="2" s="1"/>
  <c r="I1358" i="2" a="1"/>
  <c r="I1358" i="2" s="1"/>
  <c r="I858" i="2" a="1"/>
  <c r="I858" i="2" s="1"/>
  <c r="I1143" i="2" a="1"/>
  <c r="I1143" i="2" s="1"/>
  <c r="I1152" i="2" a="1"/>
  <c r="I1152" i="2" s="1"/>
  <c r="I18" i="2" a="1"/>
  <c r="I18" i="2" s="1"/>
  <c r="B83" i="1" s="1"/>
  <c r="C32" i="7" s="1"/>
  <c r="A21" i="8" s="1"/>
  <c r="C21" i="8" s="1"/>
  <c r="I194" i="2" a="1"/>
  <c r="I194" i="2" s="1"/>
  <c r="I1131" i="2" a="1"/>
  <c r="I1131" i="2" s="1"/>
  <c r="I1401" i="2" a="1"/>
  <c r="I1401" i="2" s="1"/>
  <c r="I695" i="2" a="1"/>
  <c r="I695" i="2" s="1"/>
  <c r="I758" i="2" a="1"/>
  <c r="I758" i="2" s="1"/>
  <c r="I801" i="2" a="1"/>
  <c r="I801" i="2" s="1"/>
  <c r="I1454" i="2" a="1"/>
  <c r="I1454" i="2" s="1"/>
  <c r="I1050" i="2" a="1"/>
  <c r="I1050" i="2" s="1"/>
  <c r="I754" i="2" a="1"/>
  <c r="I754" i="2" s="1"/>
  <c r="I542" i="2" a="1"/>
  <c r="I542" i="2" s="1"/>
  <c r="I394" i="2" a="1"/>
  <c r="I394" i="2" s="1"/>
  <c r="J752" i="2" a="1"/>
  <c r="J752" i="2" s="1"/>
  <c r="I1403" i="2" a="1"/>
  <c r="I1403" i="2" s="1"/>
  <c r="J288" i="2" a="1"/>
  <c r="J288" i="2" s="1"/>
  <c r="I609" i="2" a="1"/>
  <c r="I609" i="2" s="1"/>
  <c r="J668" i="2" a="1"/>
  <c r="J668" i="2" s="1"/>
  <c r="I226" i="2" a="1"/>
  <c r="I226" i="2" s="1"/>
  <c r="J102" i="2" a="1"/>
  <c r="J102" i="2" s="1"/>
  <c r="J1439" i="2" a="1"/>
  <c r="J1439" i="2" s="1"/>
  <c r="J863" i="2" a="1"/>
  <c r="J863" i="2" s="1"/>
  <c r="J1077" i="2" a="1"/>
  <c r="J1077" i="2" s="1"/>
  <c r="J1279" i="2" a="1"/>
  <c r="J1279" i="2" s="1"/>
  <c r="J449" i="2" a="1"/>
  <c r="J449" i="2" s="1"/>
  <c r="J462" i="2" a="1"/>
  <c r="J462" i="2" s="1"/>
  <c r="J985" i="2" a="1"/>
  <c r="J985" i="2" s="1"/>
  <c r="J1179" i="2" a="1"/>
  <c r="J1179" i="2" s="1"/>
  <c r="J452" i="2" a="1"/>
  <c r="J452" i="2" s="1"/>
  <c r="J638" i="2" a="1"/>
  <c r="J638" i="2" s="1"/>
  <c r="J1138" i="2" a="1"/>
  <c r="J1138" i="2" s="1"/>
  <c r="J1306" i="2" a="1"/>
  <c r="J1306" i="2" s="1"/>
  <c r="J956" i="2" a="1"/>
  <c r="J956" i="2" s="1"/>
  <c r="J1584" i="2" a="1"/>
  <c r="J1584" i="2" s="1"/>
  <c r="J518" i="2" a="1"/>
  <c r="J518" i="2" s="1"/>
  <c r="J184" i="2" a="1"/>
  <c r="J184" i="2" s="1"/>
  <c r="J923" i="2" a="1"/>
  <c r="J923" i="2" s="1"/>
  <c r="J355" i="2" a="1"/>
  <c r="J355" i="2" s="1"/>
  <c r="J1431" i="2" a="1"/>
  <c r="J1431" i="2" s="1"/>
  <c r="I184" i="2" a="1"/>
  <c r="I184" i="2" s="1"/>
  <c r="I1501" i="2" a="1"/>
  <c r="I1501" i="2" s="1"/>
  <c r="I721" i="2" a="1"/>
  <c r="I721" i="2" s="1"/>
  <c r="I752" i="2" a="1"/>
  <c r="I752" i="2" s="1"/>
  <c r="I405" i="2" a="1"/>
  <c r="I405" i="2" s="1"/>
  <c r="I268" i="2" a="1"/>
  <c r="I268" i="2" s="1"/>
  <c r="I84" i="2" a="1"/>
  <c r="I84" i="2" s="1"/>
  <c r="I445" i="2" a="1"/>
  <c r="I445" i="2" s="1"/>
  <c r="I166" i="2" a="1"/>
  <c r="I166" i="2" s="1"/>
  <c r="I841" i="2" a="1"/>
  <c r="I841" i="2" s="1"/>
  <c r="I1458" i="2" a="1"/>
  <c r="I1458" i="2" s="1"/>
  <c r="I479" i="2" a="1"/>
  <c r="I479" i="2" s="1"/>
  <c r="I1146" i="2" a="1"/>
  <c r="I1146" i="2" s="1"/>
  <c r="I1594" i="2" a="1"/>
  <c r="I1594" i="2" s="1"/>
  <c r="I83" i="2" a="1"/>
  <c r="I83" i="2" s="1"/>
  <c r="I437" i="2" a="1"/>
  <c r="I437" i="2" s="1"/>
  <c r="I1587" i="2" a="1"/>
  <c r="I1587" i="2" s="1"/>
  <c r="I406" i="2" a="1"/>
  <c r="I406" i="2" s="1"/>
  <c r="I529" i="2" a="1"/>
  <c r="I529" i="2" s="1"/>
  <c r="I320" i="2" a="1"/>
  <c r="I320" i="2" s="1"/>
  <c r="I652" i="2" a="1"/>
  <c r="I652" i="2" s="1"/>
  <c r="I777" i="2" a="1"/>
  <c r="I777" i="2" s="1"/>
  <c r="I732" i="2" a="1"/>
  <c r="I732" i="2" s="1"/>
  <c r="I132" i="2" a="1"/>
  <c r="I132" i="2" s="1"/>
  <c r="J1370" i="2" a="1"/>
  <c r="J1370" i="2" s="1"/>
  <c r="J178" i="2" a="1"/>
  <c r="J178" i="2" s="1"/>
  <c r="J482" i="2" a="1"/>
  <c r="J482" i="2" s="1"/>
  <c r="J272" i="2" a="1"/>
  <c r="J272" i="2" s="1"/>
  <c r="J1506" i="2" a="1"/>
  <c r="J1506" i="2" s="1"/>
  <c r="J129" i="2" a="1"/>
  <c r="J129" i="2" s="1"/>
  <c r="J1014" i="2" a="1"/>
  <c r="J1014" i="2" s="1"/>
  <c r="J25" i="2" a="1"/>
  <c r="J25" i="2" s="1"/>
  <c r="G90" i="1" s="1"/>
  <c r="H39" i="7" s="1"/>
  <c r="B28" i="8" s="1"/>
  <c r="D28" i="8" s="1"/>
  <c r="J652" i="2" a="1"/>
  <c r="J652" i="2" s="1"/>
  <c r="J401" i="2" a="1"/>
  <c r="J401" i="2" s="1"/>
  <c r="J79" i="2" a="1"/>
  <c r="J79" i="2" s="1"/>
  <c r="J172" i="2" a="1"/>
  <c r="J172" i="2" s="1"/>
  <c r="J902" i="2" a="1"/>
  <c r="J902" i="2" s="1"/>
  <c r="J1196" i="2" a="1"/>
  <c r="J1196" i="2" s="1"/>
  <c r="J1365" i="2" a="1"/>
  <c r="J1365" i="2" s="1"/>
  <c r="J1339" i="2" a="1"/>
  <c r="J1339" i="2" s="1"/>
  <c r="J441" i="2" a="1"/>
  <c r="J441" i="2" s="1"/>
  <c r="J1599" i="2" a="1"/>
  <c r="J1599" i="2" s="1"/>
  <c r="J615" i="2" a="1"/>
  <c r="J615" i="2" s="1"/>
  <c r="J1031" i="2" a="1"/>
  <c r="J1031" i="2" s="1"/>
  <c r="J1499" i="2" a="1"/>
  <c r="J1499" i="2" s="1"/>
  <c r="J1161" i="2" a="1"/>
  <c r="J1161" i="2" s="1"/>
  <c r="J1503" i="2" a="1"/>
  <c r="J1503" i="2" s="1"/>
  <c r="J679" i="2" a="1"/>
  <c r="J679" i="2" s="1"/>
  <c r="J1033" i="2" a="1"/>
  <c r="J1033" i="2" s="1"/>
  <c r="I1108" i="2" a="1"/>
  <c r="I1108" i="2" s="1"/>
  <c r="I873" i="2" a="1"/>
  <c r="I873" i="2" s="1"/>
  <c r="I518" i="2" a="1"/>
  <c r="I518" i="2" s="1"/>
  <c r="I1371" i="2" a="1"/>
  <c r="I1371" i="2" s="1"/>
  <c r="I1309" i="2" a="1"/>
  <c r="I1309" i="2" s="1"/>
  <c r="I400" i="2" a="1"/>
  <c r="I400" i="2" s="1"/>
  <c r="I1373" i="2" a="1"/>
  <c r="I1373" i="2" s="1"/>
  <c r="I1042" i="2" a="1"/>
  <c r="I1042" i="2" s="1"/>
  <c r="I1270" i="2" a="1"/>
  <c r="I1270" i="2" s="1"/>
  <c r="I697" i="2" a="1"/>
  <c r="I697" i="2" s="1"/>
  <c r="I1175" i="2" a="1"/>
  <c r="I1175" i="2" s="1"/>
  <c r="I407" i="2" a="1"/>
  <c r="I407" i="2" s="1"/>
  <c r="I935" i="2" a="1"/>
  <c r="I935" i="2" s="1"/>
  <c r="I723" i="2" a="1"/>
  <c r="I723" i="2" s="1"/>
  <c r="I301" i="2" a="1"/>
  <c r="I301" i="2" s="1"/>
  <c r="I575" i="2" a="1"/>
  <c r="I575" i="2" s="1"/>
  <c r="I1448" i="2" a="1"/>
  <c r="I1448" i="2" s="1"/>
  <c r="I157" i="2" a="1"/>
  <c r="I157" i="2" s="1"/>
  <c r="I797" i="2" a="1"/>
  <c r="I797" i="2" s="1"/>
  <c r="I1516" i="2" a="1"/>
  <c r="I1516" i="2" s="1"/>
  <c r="I252" i="2" a="1"/>
  <c r="I252" i="2" s="1"/>
  <c r="I670" i="2" a="1"/>
  <c r="I670" i="2" s="1"/>
  <c r="I1327" i="2" a="1"/>
  <c r="I1327" i="2" s="1"/>
  <c r="I535" i="2" a="1"/>
  <c r="I535" i="2" s="1"/>
  <c r="J1281" i="2" a="1"/>
  <c r="J1281" i="2" s="1"/>
  <c r="J127" i="2" a="1"/>
  <c r="J127" i="2" s="1"/>
  <c r="J603" i="2" a="1"/>
  <c r="J603" i="2" s="1"/>
  <c r="J1007" i="2" a="1"/>
  <c r="J1007" i="2" s="1"/>
  <c r="J157" i="2" a="1"/>
  <c r="J157" i="2" s="1"/>
  <c r="J1540" i="2" a="1"/>
  <c r="J1540" i="2" s="1"/>
  <c r="J1442" i="2" a="1"/>
  <c r="J1442" i="2" s="1"/>
  <c r="J613" i="2" a="1"/>
  <c r="J613" i="2" s="1"/>
  <c r="J1398" i="2" a="1"/>
  <c r="J1398" i="2" s="1"/>
  <c r="J1549" i="2" a="1"/>
  <c r="J1549" i="2" s="1"/>
  <c r="J835" i="2" a="1"/>
  <c r="J835" i="2" s="1"/>
  <c r="J1597" i="2" a="1"/>
  <c r="J1597" i="2" s="1"/>
  <c r="J1291" i="2" a="1"/>
  <c r="J1291" i="2" s="1"/>
  <c r="J275" i="2" a="1"/>
  <c r="J275" i="2" s="1"/>
  <c r="J552" i="2" a="1"/>
  <c r="J552" i="2" s="1"/>
  <c r="J559" i="2" a="1"/>
  <c r="J559" i="2" s="1"/>
  <c r="J1266" i="2" a="1"/>
  <c r="J1266" i="2" s="1"/>
  <c r="J1169" i="2" a="1"/>
  <c r="J1169" i="2" s="1"/>
  <c r="J627" i="2" a="1"/>
  <c r="J627" i="2" s="1"/>
  <c r="J770" i="2" a="1"/>
  <c r="J770" i="2" s="1"/>
  <c r="J1323" i="2" a="1"/>
  <c r="J1323" i="2" s="1"/>
  <c r="J118" i="2" a="1"/>
  <c r="J118" i="2" s="1"/>
  <c r="J1036" i="2" a="1"/>
  <c r="J1036" i="2" s="1"/>
  <c r="J421" i="2" a="1"/>
  <c r="J421" i="2" s="1"/>
  <c r="J1364" i="2" a="1"/>
  <c r="J1364" i="2" s="1"/>
  <c r="I358" i="2" a="1"/>
  <c r="I358" i="2" s="1"/>
  <c r="I1399" i="2" a="1"/>
  <c r="I1399" i="2" s="1"/>
  <c r="I331" i="2" a="1"/>
  <c r="I331" i="2" s="1"/>
  <c r="I544" i="2" a="1"/>
  <c r="I544" i="2" s="1"/>
  <c r="I1549" i="2" a="1"/>
  <c r="I1549" i="2" s="1"/>
  <c r="I1087" i="2" a="1"/>
  <c r="I1087" i="2" s="1"/>
  <c r="I312" i="2" a="1"/>
  <c r="I312" i="2" s="1"/>
  <c r="I228" i="2" a="1"/>
  <c r="I228" i="2" s="1"/>
  <c r="I1537" i="2" a="1"/>
  <c r="I1537" i="2" s="1"/>
  <c r="I1235" i="2" a="1"/>
  <c r="I1235" i="2" s="1"/>
  <c r="I1029" i="2" a="1"/>
  <c r="I1029" i="2" s="1"/>
  <c r="I90" i="2" a="1"/>
  <c r="I90" i="2" s="1"/>
  <c r="I475" i="2" a="1"/>
  <c r="I475" i="2" s="1"/>
  <c r="I124" i="2" a="1"/>
  <c r="I124" i="2" s="1"/>
  <c r="I952" i="2" a="1"/>
  <c r="I952" i="2" s="1"/>
  <c r="I1350" i="2" a="1"/>
  <c r="I1350" i="2" s="1"/>
  <c r="I79" i="2" a="1"/>
  <c r="I79" i="2" s="1"/>
  <c r="I869" i="2" a="1"/>
  <c r="I869" i="2" s="1"/>
  <c r="I1222" i="2" a="1"/>
  <c r="I1222" i="2" s="1"/>
  <c r="I121" i="2" a="1"/>
  <c r="I121" i="2" s="1"/>
  <c r="I999" i="2" a="1"/>
  <c r="I999" i="2" s="1"/>
  <c r="I1397" i="2" a="1"/>
  <c r="I1397" i="2" s="1"/>
  <c r="I933" i="2" a="1"/>
  <c r="I933" i="2" s="1"/>
  <c r="I669" i="2" a="1"/>
  <c r="I669" i="2" s="1"/>
  <c r="J560" i="2" a="1"/>
  <c r="J560" i="2" s="1"/>
  <c r="J276" i="2" a="1"/>
  <c r="J276" i="2" s="1"/>
  <c r="J1091" i="2" a="1"/>
  <c r="J1091" i="2" s="1"/>
  <c r="J1541" i="2" a="1"/>
  <c r="J1541" i="2" s="1"/>
  <c r="J1454" i="2" a="1"/>
  <c r="J1454" i="2" s="1"/>
  <c r="I435" i="2" a="1"/>
  <c r="I435" i="2" s="1"/>
  <c r="J199" i="2" a="1"/>
  <c r="J199" i="2" s="1"/>
  <c r="J992" i="2" a="1"/>
  <c r="J992" i="2" s="1"/>
  <c r="J1265" i="2" a="1"/>
  <c r="J1265" i="2" s="1"/>
  <c r="J342" i="2" a="1"/>
  <c r="J342" i="2" s="1"/>
  <c r="J293" i="2" a="1"/>
  <c r="J293" i="2" s="1"/>
  <c r="J702" i="2" a="1"/>
  <c r="J702" i="2" s="1"/>
  <c r="J1262" i="2" a="1"/>
  <c r="J1262" i="2" s="1"/>
  <c r="J620" i="2" a="1"/>
  <c r="J620" i="2" s="1"/>
  <c r="J542" i="2" a="1"/>
  <c r="J542" i="2" s="1"/>
  <c r="J1314" i="2" a="1"/>
  <c r="J1314" i="2" s="1"/>
  <c r="J254" i="2" a="1"/>
  <c r="J254" i="2" s="1"/>
  <c r="J1593" i="2" a="1"/>
  <c r="J1593" i="2" s="1"/>
  <c r="J185" i="2" a="1"/>
  <c r="J185" i="2" s="1"/>
  <c r="J1054" i="2" a="1"/>
  <c r="J1054" i="2" s="1"/>
  <c r="J427" i="2" a="1"/>
  <c r="J427" i="2" s="1"/>
  <c r="J1243" i="2" a="1"/>
  <c r="J1243" i="2" s="1"/>
  <c r="J530" i="2" a="1"/>
  <c r="J530" i="2" s="1"/>
  <c r="J624" i="2" a="1"/>
  <c r="J624" i="2" s="1"/>
  <c r="J779" i="2" a="1"/>
  <c r="J779" i="2" s="1"/>
  <c r="J312" i="2" a="1"/>
  <c r="J312" i="2" s="1"/>
  <c r="I1286" i="2" a="1"/>
  <c r="I1286" i="2" s="1"/>
  <c r="I1104" i="2" a="1"/>
  <c r="I1104" i="2" s="1"/>
  <c r="I511" i="2" a="1"/>
  <c r="I511" i="2" s="1"/>
  <c r="I1566" i="2" a="1"/>
  <c r="I1566" i="2" s="1"/>
  <c r="I540" i="2" a="1"/>
  <c r="I540" i="2" s="1"/>
  <c r="I443" i="2" a="1"/>
  <c r="I443" i="2" s="1"/>
  <c r="I1164" i="2" a="1"/>
  <c r="I1164" i="2" s="1"/>
  <c r="I381" i="2" a="1"/>
  <c r="I381" i="2" s="1"/>
  <c r="I1497" i="2" a="1"/>
  <c r="I1497" i="2" s="1"/>
  <c r="I1025" i="2" a="1"/>
  <c r="I1025" i="2" s="1"/>
  <c r="I1201" i="2" a="1"/>
  <c r="I1201" i="2" s="1"/>
  <c r="I433" i="2" a="1"/>
  <c r="I433" i="2" s="1"/>
  <c r="I92" i="2" a="1"/>
  <c r="I92" i="2" s="1"/>
  <c r="I811" i="2" a="1"/>
  <c r="I811" i="2" s="1"/>
  <c r="I795" i="2" a="1"/>
  <c r="I795" i="2" s="1"/>
  <c r="I819" i="2" a="1"/>
  <c r="I819" i="2" s="1"/>
  <c r="I1424" i="2" a="1"/>
  <c r="I1424" i="2" s="1"/>
  <c r="I1324" i="2" a="1"/>
  <c r="I1324" i="2" s="1"/>
  <c r="I472" i="2" a="1"/>
  <c r="I472" i="2" s="1"/>
  <c r="I213" i="2" a="1"/>
  <c r="I213" i="2" s="1"/>
  <c r="I637" i="2" a="1"/>
  <c r="I637" i="2" s="1"/>
  <c r="I1310" i="2" a="1"/>
  <c r="I1310" i="2" s="1"/>
  <c r="I28" i="2" a="1"/>
  <c r="I28" i="2" s="1"/>
  <c r="B93" i="1" s="1"/>
  <c r="C42" i="7" s="1"/>
  <c r="A31" i="8" s="1"/>
  <c r="C31" i="8" s="1"/>
  <c r="I812" i="2" a="1"/>
  <c r="I812" i="2" s="1"/>
  <c r="I457" i="2" a="1"/>
  <c r="I457" i="2" s="1"/>
  <c r="J1137" i="2" a="1"/>
  <c r="J1137" i="2" s="1"/>
  <c r="J98" i="2" a="1"/>
  <c r="J98" i="2" s="1"/>
  <c r="J27" i="2" a="1"/>
  <c r="J27" i="2" s="1"/>
  <c r="G92" i="1" s="1"/>
  <c r="H41" i="7" s="1"/>
  <c r="B30" i="8" s="1"/>
  <c r="D30" i="8" s="1"/>
  <c r="J478" i="2" a="1"/>
  <c r="J478" i="2" s="1"/>
  <c r="J1126" i="2" a="1"/>
  <c r="J1126" i="2" s="1"/>
  <c r="J216" i="2" a="1"/>
  <c r="J216" i="2" s="1"/>
  <c r="J1437" i="2" a="1"/>
  <c r="J1437" i="2" s="1"/>
  <c r="J494" i="2" a="1"/>
  <c r="J494" i="2" s="1"/>
  <c r="J1568" i="2" a="1"/>
  <c r="J1568" i="2" s="1"/>
  <c r="J1060" i="2" a="1"/>
  <c r="J1060" i="2" s="1"/>
  <c r="J1125" i="2" a="1"/>
  <c r="J1125" i="2" s="1"/>
  <c r="J137" i="2" a="1"/>
  <c r="J137" i="2" s="1"/>
  <c r="J1366" i="2" a="1"/>
  <c r="J1366" i="2" s="1"/>
  <c r="J894" i="2" a="1"/>
  <c r="J894" i="2" s="1"/>
  <c r="J675" i="2" a="1"/>
  <c r="J675" i="2" s="1"/>
  <c r="J843" i="2" a="1"/>
  <c r="J843" i="2" s="1"/>
  <c r="J1526" i="2" a="1"/>
  <c r="J1526" i="2" s="1"/>
  <c r="J756" i="2" a="1"/>
  <c r="J756" i="2" s="1"/>
  <c r="J49" i="2" a="1"/>
  <c r="J49" i="2" s="1"/>
  <c r="J699" i="2" a="1"/>
  <c r="J699" i="2" s="1"/>
  <c r="J707" i="2" a="1"/>
  <c r="J707" i="2" s="1"/>
  <c r="J867" i="2" a="1"/>
  <c r="J867" i="2" s="1"/>
  <c r="J914" i="2" a="1"/>
  <c r="J914" i="2" s="1"/>
  <c r="J1502" i="2" a="1"/>
  <c r="J1502" i="2" s="1"/>
  <c r="J1260" i="2" a="1"/>
  <c r="J1260" i="2" s="1"/>
  <c r="J1464" i="2" a="1"/>
  <c r="J1464" i="2" s="1"/>
  <c r="I223" i="2" a="1"/>
  <c r="I223" i="2" s="1"/>
  <c r="I621" i="2" a="1"/>
  <c r="I621" i="2" s="1"/>
  <c r="I1251" i="2" a="1"/>
  <c r="I1251" i="2" s="1"/>
  <c r="I1565" i="2" a="1"/>
  <c r="I1565" i="2" s="1"/>
  <c r="I1334" i="2" a="1"/>
  <c r="I1334" i="2" s="1"/>
  <c r="I1423" i="2" a="1"/>
  <c r="I1423" i="2" s="1"/>
  <c r="I231" i="2" a="1"/>
  <c r="I231" i="2" s="1"/>
  <c r="I369" i="2" a="1"/>
  <c r="I369" i="2" s="1"/>
  <c r="I890" i="2" a="1"/>
  <c r="I890" i="2" s="1"/>
  <c r="I1105" i="2" a="1"/>
  <c r="I1105" i="2" s="1"/>
  <c r="I907" i="2" a="1"/>
  <c r="I907" i="2" s="1"/>
  <c r="I925" i="2" a="1"/>
  <c r="I925" i="2" s="1"/>
  <c r="I594" i="2" a="1"/>
  <c r="I594" i="2" s="1"/>
  <c r="I183" i="2" a="1"/>
  <c r="I183" i="2" s="1"/>
  <c r="I883" i="2" a="1"/>
  <c r="I883" i="2" s="1"/>
  <c r="I715" i="2" a="1"/>
  <c r="I715" i="2" s="1"/>
  <c r="I1007" i="2" a="1"/>
  <c r="I1007" i="2" s="1"/>
  <c r="I834" i="2" a="1"/>
  <c r="I834" i="2" s="1"/>
  <c r="I1158" i="2" a="1"/>
  <c r="I1158" i="2" s="1"/>
  <c r="I85" i="2" a="1"/>
  <c r="I85" i="2" s="1"/>
  <c r="I843" i="2" a="1"/>
  <c r="I843" i="2" s="1"/>
  <c r="I1346" i="2" a="1"/>
  <c r="I1346" i="2" s="1"/>
  <c r="I1207" i="2" a="1"/>
  <c r="I1207" i="2" s="1"/>
  <c r="I1262" i="2" a="1"/>
  <c r="I1262" i="2" s="1"/>
  <c r="J166" i="2" a="1"/>
  <c r="J166" i="2" s="1"/>
  <c r="J755" i="2" a="1"/>
  <c r="J755" i="2" s="1"/>
  <c r="J424" i="2" a="1"/>
  <c r="J424" i="2" s="1"/>
  <c r="J920" i="2" a="1"/>
  <c r="J920" i="2" s="1"/>
  <c r="J1348" i="2" a="1"/>
  <c r="J1348" i="2" s="1"/>
  <c r="J121" i="2" a="1"/>
  <c r="J121" i="2" s="1"/>
  <c r="J575" i="2" a="1"/>
  <c r="J575" i="2" s="1"/>
  <c r="J611" i="2" a="1"/>
  <c r="J611" i="2" s="1"/>
  <c r="J1074" i="2" a="1"/>
  <c r="J1074" i="2" s="1"/>
  <c r="J14" i="2" a="1"/>
  <c r="J14" i="2" s="1"/>
  <c r="G79" i="1" s="1"/>
  <c r="H28" i="7" s="1"/>
  <c r="B17" i="8" s="1"/>
  <c r="D17" i="8" s="1"/>
  <c r="J274" i="2" a="1"/>
  <c r="J274" i="2" s="1"/>
  <c r="J1107" i="2" a="1"/>
  <c r="J1107" i="2" s="1"/>
  <c r="J503" i="2" a="1"/>
  <c r="J503" i="2" s="1"/>
  <c r="J723" i="2" a="1"/>
  <c r="J723" i="2" s="1"/>
  <c r="J239" i="2" a="1"/>
  <c r="J239" i="2" s="1"/>
  <c r="J661" i="2" a="1"/>
  <c r="J661" i="2" s="1"/>
  <c r="J1588" i="2" a="1"/>
  <c r="J1588" i="2" s="1"/>
  <c r="J1159" i="2" a="1"/>
  <c r="J1159" i="2" s="1"/>
  <c r="J443" i="2" a="1"/>
  <c r="J443" i="2" s="1"/>
  <c r="J1332" i="2" a="1"/>
  <c r="J1332" i="2" s="1"/>
  <c r="J287" i="2" a="1"/>
  <c r="J287" i="2" s="1"/>
  <c r="J210" i="2" a="1"/>
  <c r="J210" i="2" s="1"/>
  <c r="J767" i="2" a="1"/>
  <c r="J767" i="2" s="1"/>
  <c r="J1368" i="2" a="1"/>
  <c r="J1368" i="2" s="1"/>
  <c r="I464" i="2" a="1"/>
  <c r="I464" i="2" s="1"/>
  <c r="I165" i="2" a="1"/>
  <c r="I165" i="2" s="1"/>
  <c r="I1179" i="2" a="1"/>
  <c r="I1179" i="2" s="1"/>
  <c r="I636" i="2" a="1"/>
  <c r="I636" i="2" s="1"/>
  <c r="I1405" i="2" a="1"/>
  <c r="I1405" i="2" s="1"/>
  <c r="I803" i="2" a="1"/>
  <c r="I803" i="2" s="1"/>
  <c r="I1542" i="2" a="1"/>
  <c r="I1542" i="2" s="1"/>
  <c r="I1068" i="2" a="1"/>
  <c r="I1068" i="2" s="1"/>
  <c r="I12" i="2" a="1"/>
  <c r="I12" i="2" s="1"/>
  <c r="B77" i="1" s="1"/>
  <c r="C26" i="7" s="1"/>
  <c r="A15" i="8" s="1"/>
  <c r="C15" i="8" s="1"/>
  <c r="I36" i="2" a="1"/>
  <c r="I36" i="2" s="1"/>
  <c r="I1077" i="2" a="1"/>
  <c r="I1077" i="2" s="1"/>
  <c r="I283" i="2" a="1"/>
  <c r="I283" i="2" s="1"/>
  <c r="I598" i="2" a="1"/>
  <c r="I598" i="2" s="1"/>
  <c r="I416" i="2" a="1"/>
  <c r="I416" i="2" s="1"/>
  <c r="I1130" i="2" a="1"/>
  <c r="I1130" i="2" s="1"/>
  <c r="I886" i="2" a="1"/>
  <c r="I886" i="2" s="1"/>
  <c r="I495" i="2" a="1"/>
  <c r="I495" i="2" s="1"/>
  <c r="I461" i="2" a="1"/>
  <c r="I461" i="2" s="1"/>
  <c r="I333" i="2" a="1"/>
  <c r="I333" i="2" s="1"/>
  <c r="I321" i="2" a="1"/>
  <c r="I321" i="2" s="1"/>
  <c r="I729" i="2" a="1"/>
  <c r="I729" i="2" s="1"/>
  <c r="I258" i="2" a="1"/>
  <c r="I258" i="2" s="1"/>
  <c r="I1297" i="2" a="1"/>
  <c r="I1297" i="2" s="1"/>
  <c r="I441" i="2" a="1"/>
  <c r="I441" i="2" s="1"/>
  <c r="J245" i="2" a="1"/>
  <c r="J245" i="2" s="1"/>
  <c r="I282" i="2" a="1"/>
  <c r="I282" i="2" s="1"/>
  <c r="J1189" i="2" a="1"/>
  <c r="J1189" i="2" s="1"/>
  <c r="J941" i="2" a="1"/>
  <c r="J941" i="2" s="1"/>
  <c r="J1318" i="2" a="1"/>
  <c r="J1318" i="2" s="1"/>
  <c r="J165" i="2" a="1"/>
  <c r="J165" i="2" s="1"/>
  <c r="J389" i="2" a="1"/>
  <c r="J389" i="2" s="1"/>
  <c r="J1363" i="2" a="1"/>
  <c r="J1363" i="2" s="1"/>
  <c r="J1418" i="2" a="1"/>
  <c r="J1418" i="2" s="1"/>
  <c r="J568" i="2" a="1"/>
  <c r="J568" i="2" s="1"/>
  <c r="J1294" i="2" a="1"/>
  <c r="J1294" i="2" s="1"/>
  <c r="J1012" i="2" a="1"/>
  <c r="J1012" i="2" s="1"/>
  <c r="J942" i="2" a="1"/>
  <c r="J942" i="2" s="1"/>
  <c r="J886" i="2" a="1"/>
  <c r="J886" i="2" s="1"/>
  <c r="J105" i="2" a="1"/>
  <c r="J105" i="2" s="1"/>
  <c r="J400" i="2" a="1"/>
  <c r="J400" i="2" s="1"/>
  <c r="J1197" i="2" a="1"/>
  <c r="J1197" i="2" s="1"/>
  <c r="J501" i="2" a="1"/>
  <c r="J501" i="2" s="1"/>
  <c r="J1602" i="2" a="1"/>
  <c r="J1602" i="2" s="1"/>
  <c r="J237" i="2" a="1"/>
  <c r="J237" i="2" s="1"/>
  <c r="J1595" i="2" a="1"/>
  <c r="J1595" i="2" s="1"/>
  <c r="J1465" i="2" a="1"/>
  <c r="J1465" i="2" s="1"/>
  <c r="J1277" i="2" a="1"/>
  <c r="J1277" i="2" s="1"/>
  <c r="J1202" i="2" a="1"/>
  <c r="J1202" i="2" s="1"/>
  <c r="J973" i="2" a="1"/>
  <c r="J973" i="2" s="1"/>
  <c r="I1294" i="2" a="1"/>
  <c r="I1294" i="2" s="1"/>
  <c r="I57" i="2" a="1"/>
  <c r="I57" i="2" s="1"/>
  <c r="I917" i="2" a="1"/>
  <c r="I917" i="2" s="1"/>
  <c r="I1407" i="2" a="1"/>
  <c r="I1407" i="2" s="1"/>
  <c r="I142" i="2" a="1"/>
  <c r="I142" i="2" s="1"/>
  <c r="I1266" i="2" a="1"/>
  <c r="I1266" i="2" s="1"/>
  <c r="I1233" i="2" a="1"/>
  <c r="I1233" i="2" s="1"/>
  <c r="I692" i="2" a="1"/>
  <c r="I692" i="2" s="1"/>
  <c r="I373" i="2" a="1"/>
  <c r="I373" i="2" s="1"/>
  <c r="I1551" i="2" a="1"/>
  <c r="I1551" i="2" s="1"/>
  <c r="I1445" i="2" a="1"/>
  <c r="I1445" i="2" s="1"/>
  <c r="I1535" i="2" a="1"/>
  <c r="I1535" i="2" s="1"/>
  <c r="I1577" i="2" a="1"/>
  <c r="I1577" i="2" s="1"/>
  <c r="I296" i="2" a="1"/>
  <c r="I296" i="2" s="1"/>
  <c r="I776" i="2" a="1"/>
  <c r="I776" i="2" s="1"/>
  <c r="I350" i="2" a="1"/>
  <c r="I350" i="2" s="1"/>
  <c r="I361" i="2" a="1"/>
  <c r="I361" i="2" s="1"/>
  <c r="I749" i="2" a="1"/>
  <c r="I749" i="2" s="1"/>
  <c r="I352" i="2" a="1"/>
  <c r="I352" i="2" s="1"/>
  <c r="I118" i="2" a="1"/>
  <c r="I118" i="2" s="1"/>
  <c r="I622" i="2" a="1"/>
  <c r="I622" i="2" s="1"/>
  <c r="I667" i="2" a="1"/>
  <c r="I667" i="2" s="1"/>
  <c r="I351" i="2" a="1"/>
  <c r="I351" i="2" s="1"/>
  <c r="I275" i="2" a="1"/>
  <c r="I275" i="2" s="1"/>
  <c r="J833" i="2" a="1"/>
  <c r="J833" i="2" s="1"/>
  <c r="J498" i="2" a="1"/>
  <c r="J498" i="2" s="1"/>
  <c r="J916" i="2" a="1"/>
  <c r="J916" i="2" s="1"/>
  <c r="I425" i="2" a="1"/>
  <c r="I425" i="2" s="1"/>
  <c r="J192" i="2" a="1"/>
  <c r="J192" i="2" s="1"/>
  <c r="I1361" i="2" a="1"/>
  <c r="I1361" i="2" s="1"/>
  <c r="J1316" i="2" a="1"/>
  <c r="J1316" i="2" s="1"/>
  <c r="J1100" i="2" a="1"/>
  <c r="J1100" i="2" s="1"/>
  <c r="J477" i="2" a="1"/>
  <c r="J477" i="2" s="1"/>
  <c r="J306" i="2" a="1"/>
  <c r="J306" i="2" s="1"/>
  <c r="J1218" i="2" a="1"/>
  <c r="J1218" i="2" s="1"/>
  <c r="J1026" i="2" a="1"/>
  <c r="J1026" i="2" s="1"/>
  <c r="J1175" i="2" a="1"/>
  <c r="J1175" i="2" s="1"/>
  <c r="J1566" i="2" a="1"/>
  <c r="J1566" i="2" s="1"/>
  <c r="J281" i="2" a="1"/>
  <c r="J281" i="2" s="1"/>
  <c r="J584" i="2" a="1"/>
  <c r="J584" i="2" s="1"/>
  <c r="J1516" i="2" a="1"/>
  <c r="J1516" i="2" s="1"/>
  <c r="J936" i="2" a="1"/>
  <c r="J936" i="2" s="1"/>
  <c r="J971" i="2" a="1"/>
  <c r="J971" i="2" s="1"/>
  <c r="J230" i="2" a="1"/>
  <c r="J230" i="2" s="1"/>
  <c r="J1063" i="2" a="1"/>
  <c r="J1063" i="2" s="1"/>
  <c r="J1117" i="2" a="1"/>
  <c r="J1117" i="2" s="1"/>
  <c r="J969" i="2" a="1"/>
  <c r="J969" i="2" s="1"/>
  <c r="J809" i="2" a="1"/>
  <c r="J809" i="2" s="1"/>
  <c r="J1422" i="2" a="1"/>
  <c r="J1422" i="2" s="1"/>
  <c r="J1258" i="2" a="1"/>
  <c r="J1258" i="2" s="1"/>
  <c r="I981" i="2" a="1"/>
  <c r="I981" i="2" s="1"/>
  <c r="I343" i="2" a="1"/>
  <c r="I343" i="2" s="1"/>
  <c r="I500" i="2" a="1"/>
  <c r="I500" i="2" s="1"/>
  <c r="I403" i="2" a="1"/>
  <c r="I403" i="2" s="1"/>
  <c r="I1344" i="2" a="1"/>
  <c r="I1344" i="2" s="1"/>
  <c r="I1564" i="2" a="1"/>
  <c r="I1564" i="2" s="1"/>
  <c r="I1140" i="2" a="1"/>
  <c r="I1140" i="2" s="1"/>
  <c r="I1049" i="2" a="1"/>
  <c r="I1049" i="2" s="1"/>
  <c r="I444" i="2" a="1"/>
  <c r="I444" i="2" s="1"/>
  <c r="I1601" i="2" a="1"/>
  <c r="I1601" i="2" s="1"/>
  <c r="I203" i="2" a="1"/>
  <c r="I203" i="2" s="1"/>
  <c r="I1028" i="2" a="1"/>
  <c r="I1028" i="2" s="1"/>
  <c r="I704" i="2" a="1"/>
  <c r="I704" i="2" s="1"/>
  <c r="I782" i="2" a="1"/>
  <c r="I782" i="2" s="1"/>
  <c r="I822" i="2" a="1"/>
  <c r="I822" i="2" s="1"/>
  <c r="I1474" i="2" a="1"/>
  <c r="I1474" i="2" s="1"/>
  <c r="I376" i="2" a="1"/>
  <c r="I376" i="2" s="1"/>
  <c r="I1054" i="2" a="1"/>
  <c r="I1054" i="2" s="1"/>
  <c r="I1512" i="2" a="1"/>
  <c r="I1512" i="2" s="1"/>
  <c r="I578" i="2" a="1"/>
  <c r="I578" i="2" s="1"/>
  <c r="I726" i="2" a="1"/>
  <c r="I726" i="2" s="1"/>
  <c r="I838" i="2" a="1"/>
  <c r="I838" i="2" s="1"/>
  <c r="I564" i="2" a="1"/>
  <c r="I564" i="2" s="1"/>
  <c r="I8" i="2" a="1"/>
  <c r="I8" i="2" s="1"/>
  <c r="B73" i="1" s="1"/>
  <c r="C22" i="7" s="1"/>
  <c r="A11" i="8" s="1"/>
  <c r="C11" i="8" s="1"/>
  <c r="J1311" i="2" a="1"/>
  <c r="J1311" i="2" s="1"/>
  <c r="J1024" i="2" a="1"/>
  <c r="J1024" i="2" s="1"/>
  <c r="J1354" i="2" a="1"/>
  <c r="J1354" i="2" s="1"/>
  <c r="J1373" i="2" a="1"/>
  <c r="J1373" i="2" s="1"/>
  <c r="J50" i="2" a="1"/>
  <c r="J50" i="2" s="1"/>
  <c r="J749" i="2" a="1"/>
  <c r="J749" i="2" s="1"/>
  <c r="J1460" i="2" a="1"/>
  <c r="J1460" i="2" s="1"/>
  <c r="J980" i="2" a="1"/>
  <c r="J980" i="2" s="1"/>
  <c r="J786" i="2" a="1"/>
  <c r="J786" i="2" s="1"/>
  <c r="J896" i="2" a="1"/>
  <c r="J896" i="2" s="1"/>
  <c r="J1250" i="2" a="1"/>
  <c r="J1250" i="2" s="1"/>
  <c r="J1118" i="2" a="1"/>
  <c r="J1118" i="2" s="1"/>
  <c r="J1022" i="2" a="1"/>
  <c r="J1022" i="2" s="1"/>
  <c r="J364" i="2" a="1"/>
  <c r="J364" i="2" s="1"/>
  <c r="J54" i="2" a="1"/>
  <c r="J54" i="2" s="1"/>
  <c r="J296" i="2" a="1"/>
  <c r="J296" i="2" s="1"/>
  <c r="J351" i="2" a="1"/>
  <c r="J351" i="2" s="1"/>
  <c r="J633" i="2" a="1"/>
  <c r="J633" i="2" s="1"/>
  <c r="J1004" i="2" a="1"/>
  <c r="J1004" i="2" s="1"/>
  <c r="J1001" i="2" a="1"/>
  <c r="J1001" i="2" s="1"/>
  <c r="J1153" i="2" a="1"/>
  <c r="J1153" i="2" s="1"/>
  <c r="J1154" i="2" a="1"/>
  <c r="J1154" i="2" s="1"/>
  <c r="J1131" i="2" a="1"/>
  <c r="J1131" i="2" s="1"/>
  <c r="J782" i="2" a="1"/>
  <c r="J782" i="2" s="1"/>
  <c r="J1594" i="2" a="1"/>
  <c r="J1594" i="2" s="1"/>
  <c r="J1247" i="2" a="1"/>
  <c r="J1247" i="2" s="1"/>
  <c r="J385" i="2" a="1"/>
  <c r="J385" i="2" s="1"/>
  <c r="I824" i="2" a="1"/>
  <c r="I824" i="2" s="1"/>
  <c r="I1231" i="2" a="1"/>
  <c r="I1231" i="2" s="1"/>
  <c r="I534" i="2" a="1"/>
  <c r="I534" i="2" s="1"/>
  <c r="I1185" i="2" a="1"/>
  <c r="I1185" i="2" s="1"/>
  <c r="I1557" i="2" a="1"/>
  <c r="I1557" i="2" s="1"/>
  <c r="I930" i="2" a="1"/>
  <c r="I930" i="2" s="1"/>
  <c r="I1469" i="2" a="1"/>
  <c r="I1469" i="2" s="1"/>
  <c r="I1004" i="2" a="1"/>
  <c r="I1004" i="2" s="1"/>
  <c r="I513" i="2" a="1"/>
  <c r="I513" i="2" s="1"/>
  <c r="I1112" i="2" a="1"/>
  <c r="I1112" i="2" s="1"/>
  <c r="I827" i="2" a="1"/>
  <c r="I827" i="2" s="1"/>
  <c r="I289" i="2" a="1"/>
  <c r="I289" i="2" s="1"/>
  <c r="I1604" i="2" a="1"/>
  <c r="I1604" i="2" s="1"/>
  <c r="I250" i="2" a="1"/>
  <c r="I250" i="2" s="1"/>
  <c r="I765" i="2" a="1"/>
  <c r="I765" i="2" s="1"/>
  <c r="I1123" i="2" a="1"/>
  <c r="I1123" i="2" s="1"/>
  <c r="I493" i="2" a="1"/>
  <c r="I493" i="2" s="1"/>
  <c r="I577" i="2" a="1"/>
  <c r="I577" i="2" s="1"/>
  <c r="I1277" i="2" a="1"/>
  <c r="I1277" i="2" s="1"/>
  <c r="I1171" i="2" a="1"/>
  <c r="I1171" i="2" s="1"/>
  <c r="I411" i="2" a="1"/>
  <c r="I411" i="2" s="1"/>
  <c r="I1461" i="2" a="1"/>
  <c r="I1461" i="2" s="1"/>
  <c r="I1284" i="2" a="1"/>
  <c r="I1284" i="2" s="1"/>
  <c r="I332" i="2" a="1"/>
  <c r="I332" i="2" s="1"/>
  <c r="J738" i="2" a="1"/>
  <c r="J738" i="2" s="1"/>
  <c r="J88" i="2" a="1"/>
  <c r="J88" i="2" s="1"/>
  <c r="J1392" i="2" a="1"/>
  <c r="J1392" i="2" s="1"/>
  <c r="J1045" i="2" a="1"/>
  <c r="J1045" i="2" s="1"/>
  <c r="J1511" i="2" a="1"/>
  <c r="J1511" i="2" s="1"/>
  <c r="J578" i="2" a="1"/>
  <c r="J578" i="2" s="1"/>
  <c r="J134" i="2" a="1"/>
  <c r="J134" i="2" s="1"/>
  <c r="J990" i="2" a="1"/>
  <c r="J990" i="2" s="1"/>
  <c r="J962" i="2" a="1"/>
  <c r="J962" i="2" s="1"/>
  <c r="J393" i="2" a="1"/>
  <c r="J393" i="2" s="1"/>
  <c r="J397" i="2" a="1"/>
  <c r="J397" i="2" s="1"/>
  <c r="J1493" i="2" a="1"/>
  <c r="J1493" i="2" s="1"/>
  <c r="J829" i="2" a="1"/>
  <c r="J829" i="2" s="1"/>
  <c r="J968" i="2" a="1"/>
  <c r="J968" i="2" s="1"/>
  <c r="J1387" i="2" a="1"/>
  <c r="J1387" i="2" s="1"/>
  <c r="J903" i="2" a="1"/>
  <c r="J903" i="2" s="1"/>
  <c r="J871" i="2" a="1"/>
  <c r="J871" i="2" s="1"/>
  <c r="J434" i="2" a="1"/>
  <c r="J434" i="2" s="1"/>
  <c r="J1112" i="2" a="1"/>
  <c r="J1112" i="2" s="1"/>
  <c r="J420" i="2" a="1"/>
  <c r="J420" i="2" s="1"/>
  <c r="J1357" i="2" a="1"/>
  <c r="J1357" i="2" s="1"/>
  <c r="J47" i="2" a="1"/>
  <c r="J47" i="2" s="1"/>
  <c r="J1497" i="2" a="1"/>
  <c r="J1497" i="2" s="1"/>
  <c r="J1200" i="2" a="1"/>
  <c r="J1200" i="2" s="1"/>
  <c r="J820" i="2" a="1"/>
  <c r="J820" i="2" s="1"/>
  <c r="J1092" i="2" a="1"/>
  <c r="J1092" i="2" s="1"/>
  <c r="J18" i="2" a="1"/>
  <c r="J18" i="2" s="1"/>
  <c r="G83" i="1" s="1"/>
  <c r="H32" i="7" s="1"/>
  <c r="B21" i="8" s="1"/>
  <c r="D21" i="8" s="1"/>
  <c r="J8" i="2" a="1"/>
  <c r="J8" i="2" s="1"/>
  <c r="G73" i="1" s="1"/>
  <c r="H22" i="7" s="1"/>
  <c r="B11" i="8" s="1"/>
  <c r="D11" i="8" s="1"/>
  <c r="J1019" i="2" a="1"/>
  <c r="J1019" i="2" s="1"/>
  <c r="J913" i="2" a="1"/>
  <c r="J913" i="2" s="1"/>
  <c r="J297" i="2" a="1"/>
  <c r="J297" i="2" s="1"/>
  <c r="J399" i="2" a="1"/>
  <c r="J399" i="2" s="1"/>
  <c r="J1376" i="2" a="1"/>
  <c r="J1376" i="2" s="1"/>
  <c r="I603" i="2" a="1"/>
  <c r="I603" i="2" s="1"/>
  <c r="I236" i="2" a="1"/>
  <c r="I236" i="2" s="1"/>
  <c r="I1193" i="2" a="1"/>
  <c r="I1193" i="2" s="1"/>
  <c r="I486" i="2" a="1"/>
  <c r="I486" i="2" s="1"/>
  <c r="I1493" i="2" a="1"/>
  <c r="I1493" i="2" s="1"/>
  <c r="I273" i="2" a="1"/>
  <c r="I273" i="2" s="1"/>
  <c r="I806" i="2" a="1"/>
  <c r="I806" i="2" s="1"/>
  <c r="I1019" i="2" a="1"/>
  <c r="I1019" i="2" s="1"/>
  <c r="I1246" i="2" a="1"/>
  <c r="I1246" i="2" s="1"/>
  <c r="I1393" i="2" a="1"/>
  <c r="I1393" i="2" s="1"/>
  <c r="I623" i="2" a="1"/>
  <c r="I623" i="2" s="1"/>
  <c r="I1599" i="2" a="1"/>
  <c r="I1599" i="2" s="1"/>
  <c r="I1172" i="2" a="1"/>
  <c r="I1172" i="2" s="1"/>
  <c r="I222" i="2" a="1"/>
  <c r="I222" i="2" s="1"/>
  <c r="I1145" i="2" a="1"/>
  <c r="I1145" i="2" s="1"/>
  <c r="I47" i="2" a="1"/>
  <c r="I47" i="2" s="1"/>
  <c r="I127" i="2" a="1"/>
  <c r="I127" i="2" s="1"/>
  <c r="I1133" i="2" a="1"/>
  <c r="I1133" i="2" s="1"/>
  <c r="I1062" i="2" a="1"/>
  <c r="I1062" i="2" s="1"/>
  <c r="I1229" i="2" a="1"/>
  <c r="I1229" i="2" s="1"/>
  <c r="I705" i="2" a="1"/>
  <c r="I705" i="2" s="1"/>
  <c r="I658" i="2" a="1"/>
  <c r="I658" i="2" s="1"/>
  <c r="I1357" i="2" a="1"/>
  <c r="I1357" i="2" s="1"/>
  <c r="I1504" i="2" a="1"/>
  <c r="I1504" i="2" s="1"/>
  <c r="J153" i="2" a="1"/>
  <c r="J153" i="2" s="1"/>
  <c r="I527" i="2" a="1"/>
  <c r="I527" i="2" s="1"/>
  <c r="J167" i="2" a="1"/>
  <c r="J167" i="2" s="1"/>
  <c r="J1149" i="2" a="1"/>
  <c r="J1149" i="2" s="1"/>
  <c r="J1536" i="2" a="1"/>
  <c r="J1536" i="2" s="1"/>
  <c r="J241" i="2" a="1"/>
  <c r="J241" i="2" s="1"/>
  <c r="J413" i="2" a="1"/>
  <c r="J413" i="2" s="1"/>
  <c r="J497" i="2" a="1"/>
  <c r="J497" i="2" s="1"/>
  <c r="J1165" i="2" a="1"/>
  <c r="J1165" i="2" s="1"/>
  <c r="J1268" i="2" a="1"/>
  <c r="J1268" i="2" s="1"/>
  <c r="J1015" i="2" a="1"/>
  <c r="J1015" i="2" s="1"/>
  <c r="J1261" i="2" a="1"/>
  <c r="J1261" i="2" s="1"/>
  <c r="J97" i="2" a="1"/>
  <c r="J97" i="2" s="1"/>
  <c r="J673" i="2" a="1"/>
  <c r="J673" i="2" s="1"/>
  <c r="J485" i="2" a="1"/>
  <c r="J485" i="2" s="1"/>
  <c r="J1195" i="2" a="1"/>
  <c r="J1195" i="2" s="1"/>
  <c r="J139" i="2" a="1"/>
  <c r="J139" i="2" s="1"/>
  <c r="J190" i="2" a="1"/>
  <c r="J190" i="2" s="1"/>
  <c r="J649" i="2" a="1"/>
  <c r="J649" i="2" s="1"/>
  <c r="J142" i="2" a="1"/>
  <c r="J142" i="2" s="1"/>
  <c r="J120" i="2" a="1"/>
  <c r="J120" i="2" s="1"/>
  <c r="J1191" i="2" a="1"/>
  <c r="J1191" i="2" s="1"/>
  <c r="J949" i="2" a="1"/>
  <c r="J949" i="2" s="1"/>
  <c r="J83" i="2" a="1"/>
  <c r="J83" i="2" s="1"/>
  <c r="J1044" i="2" a="1"/>
  <c r="J1044" i="2" s="1"/>
  <c r="I748" i="2" a="1"/>
  <c r="I748" i="2" s="1"/>
  <c r="I1517" i="2" a="1"/>
  <c r="I1517" i="2" s="1"/>
  <c r="I1378" i="2" a="1"/>
  <c r="I1378" i="2" s="1"/>
  <c r="I1256" i="2" a="1"/>
  <c r="I1256" i="2" s="1"/>
  <c r="I689" i="2" a="1"/>
  <c r="I689" i="2" s="1"/>
  <c r="I200" i="2" a="1"/>
  <c r="I200" i="2" s="1"/>
  <c r="I620" i="2" a="1"/>
  <c r="I620" i="2" s="1"/>
  <c r="I308" i="2" a="1"/>
  <c r="I308" i="2" s="1"/>
  <c r="I390" i="2" a="1"/>
  <c r="I390" i="2" s="1"/>
  <c r="I1126" i="2" a="1"/>
  <c r="I1126" i="2" s="1"/>
  <c r="I962" i="2" a="1"/>
  <c r="I962" i="2" s="1"/>
  <c r="I436" i="2" a="1"/>
  <c r="I436" i="2" s="1"/>
  <c r="I169" i="2" a="1"/>
  <c r="I169" i="2" s="1"/>
  <c r="I1539" i="2" a="1"/>
  <c r="I1539" i="2" s="1"/>
  <c r="I728" i="2" a="1"/>
  <c r="I728" i="2" s="1"/>
  <c r="I536" i="2" a="1"/>
  <c r="I536" i="2" s="1"/>
  <c r="I1584" i="2" a="1"/>
  <c r="I1584" i="2" s="1"/>
  <c r="I1514" i="2" a="1"/>
  <c r="I1514" i="2" s="1"/>
  <c r="I1502" i="2" a="1"/>
  <c r="I1502" i="2" s="1"/>
  <c r="I135" i="2" a="1"/>
  <c r="I135" i="2" s="1"/>
  <c r="I449" i="2" a="1"/>
  <c r="I449" i="2" s="1"/>
  <c r="I25" i="2" a="1"/>
  <c r="I25" i="2" s="1"/>
  <c r="B90" i="1" s="1"/>
  <c r="C39" i="7" s="1"/>
  <c r="A28" i="8" s="1"/>
  <c r="C28" i="8" s="1"/>
  <c r="I1480" i="2" a="1"/>
  <c r="I1480" i="2" s="1"/>
  <c r="I1189" i="2" a="1"/>
  <c r="I1189" i="2" s="1"/>
  <c r="J1071" i="2" a="1"/>
  <c r="J1071" i="2" s="1"/>
  <c r="I572" i="2" a="1"/>
  <c r="I572" i="2" s="1"/>
  <c r="J1445" i="2" a="1"/>
  <c r="J1445" i="2" s="1"/>
  <c r="I884" i="2" a="1"/>
  <c r="I884" i="2" s="1"/>
  <c r="J516" i="2" a="1"/>
  <c r="J516" i="2" s="1"/>
  <c r="I68" i="2" a="1"/>
  <c r="I68" i="2" s="1"/>
  <c r="J1505" i="2" a="1"/>
  <c r="J1505" i="2" s="1"/>
  <c r="J1317" i="2" a="1"/>
  <c r="J1317" i="2" s="1"/>
  <c r="J683" i="2" a="1"/>
  <c r="J683" i="2" s="1"/>
  <c r="J380" i="2" a="1"/>
  <c r="J380" i="2" s="1"/>
  <c r="J842" i="2" a="1"/>
  <c r="J842" i="2" s="1"/>
  <c r="J1457" i="2" a="1"/>
  <c r="J1457" i="2" s="1"/>
  <c r="J998" i="2" a="1"/>
  <c r="J998" i="2" s="1"/>
  <c r="J794" i="2" a="1"/>
  <c r="J794" i="2" s="1"/>
  <c r="J1560" i="2" a="1"/>
  <c r="J1560" i="2" s="1"/>
  <c r="J1155" i="2" a="1"/>
  <c r="J1155" i="2" s="1"/>
  <c r="J768" i="2" a="1"/>
  <c r="J768" i="2" s="1"/>
  <c r="J908" i="2" a="1"/>
  <c r="J908" i="2" s="1"/>
  <c r="J536" i="2" a="1"/>
  <c r="J536" i="2" s="1"/>
  <c r="J1310" i="2" a="1"/>
  <c r="J1310" i="2" s="1"/>
  <c r="J110" i="2" a="1"/>
  <c r="J110" i="2" s="1"/>
  <c r="J1490" i="2" a="1"/>
  <c r="J1490" i="2" s="1"/>
  <c r="J597" i="2" a="1"/>
  <c r="J597" i="2" s="1"/>
  <c r="J964" i="2" a="1"/>
  <c r="J964" i="2" s="1"/>
  <c r="J760" i="2" a="1"/>
  <c r="J760" i="2" s="1"/>
  <c r="J1173" i="2" a="1"/>
  <c r="J1173" i="2" s="1"/>
  <c r="I271" i="2" a="1"/>
  <c r="I271" i="2" s="1"/>
  <c r="I894" i="2" a="1"/>
  <c r="I894" i="2" s="1"/>
  <c r="I139" i="2" a="1"/>
  <c r="I139" i="2" s="1"/>
  <c r="I1522" i="2" a="1"/>
  <c r="I1522" i="2" s="1"/>
  <c r="I539" i="2" a="1"/>
  <c r="I539" i="2" s="1"/>
  <c r="I147" i="2" a="1"/>
  <c r="I147" i="2" s="1"/>
  <c r="I316" i="2" a="1"/>
  <c r="I316" i="2" s="1"/>
  <c r="I1413" i="2" a="1"/>
  <c r="I1413" i="2" s="1"/>
  <c r="I1199" i="2" a="1"/>
  <c r="I1199" i="2" s="1"/>
  <c r="I1076" i="2" a="1"/>
  <c r="I1076" i="2" s="1"/>
  <c r="I1333" i="2" a="1"/>
  <c r="I1333" i="2" s="1"/>
  <c r="I779" i="2" a="1"/>
  <c r="I779" i="2" s="1"/>
  <c r="I1008" i="2" a="1"/>
  <c r="I1008" i="2" s="1"/>
  <c r="I483" i="2" a="1"/>
  <c r="I483" i="2" s="1"/>
  <c r="I1431" i="2" a="1"/>
  <c r="I1431" i="2" s="1"/>
  <c r="I1487" i="2" a="1"/>
  <c r="I1487" i="2" s="1"/>
  <c r="I1094" i="2" a="1"/>
  <c r="I1094" i="2" s="1"/>
  <c r="I1438" i="2" a="1"/>
  <c r="I1438" i="2" s="1"/>
  <c r="I1134" i="2" a="1"/>
  <c r="I1134" i="2" s="1"/>
  <c r="I1298" i="2" a="1"/>
  <c r="I1298" i="2" s="1"/>
  <c r="I920" i="2" a="1"/>
  <c r="I920" i="2" s="1"/>
  <c r="I1499" i="2" a="1"/>
  <c r="I1499" i="2" s="1"/>
  <c r="I662" i="2" a="1"/>
  <c r="I662" i="2" s="1"/>
  <c r="I1498" i="2" a="1"/>
  <c r="I1498" i="2" s="1"/>
  <c r="J625" i="2" a="1"/>
  <c r="J625" i="2" s="1"/>
  <c r="J1133" i="2" a="1"/>
  <c r="J1133" i="2" s="1"/>
  <c r="J116" i="2" a="1"/>
  <c r="J116" i="2" s="1"/>
  <c r="J402" i="2" a="1"/>
  <c r="J402" i="2" s="1"/>
  <c r="J1312" i="2" a="1"/>
  <c r="J1312" i="2" s="1"/>
  <c r="I245" i="2" a="1"/>
  <c r="I245" i="2" s="1"/>
  <c r="J361" i="2" a="1"/>
  <c r="J361" i="2" s="1"/>
  <c r="J123" i="2" a="1"/>
  <c r="J123" i="2" s="1"/>
  <c r="J917" i="2" a="1"/>
  <c r="J917" i="2" s="1"/>
  <c r="J1150" i="2" a="1"/>
  <c r="J1150" i="2" s="1"/>
  <c r="J484" i="2" a="1"/>
  <c r="J484" i="2" s="1"/>
  <c r="J801" i="2" a="1"/>
  <c r="J801" i="2" s="1"/>
  <c r="J1032" i="2" a="1"/>
  <c r="J1032" i="2" s="1"/>
  <c r="J848" i="2" a="1"/>
  <c r="J848" i="2" s="1"/>
  <c r="J1296" i="2" a="1"/>
  <c r="J1296" i="2" s="1"/>
  <c r="J1313" i="2" a="1"/>
  <c r="J1313" i="2" s="1"/>
  <c r="J1106" i="2" a="1"/>
  <c r="J1106" i="2" s="1"/>
  <c r="J262" i="2" a="1"/>
  <c r="J262" i="2" s="1"/>
  <c r="J226" i="2" a="1"/>
  <c r="J226" i="2" s="1"/>
  <c r="J1535" i="2" a="1"/>
  <c r="J1535" i="2" s="1"/>
  <c r="J1355" i="2" a="1"/>
  <c r="J1355" i="2" s="1"/>
  <c r="J1301" i="2" a="1"/>
  <c r="J1301" i="2" s="1"/>
  <c r="J366" i="2" a="1"/>
  <c r="J366" i="2" s="1"/>
  <c r="J1238" i="2" a="1"/>
  <c r="J1238" i="2" s="1"/>
  <c r="J70" i="2" a="1"/>
  <c r="J70" i="2" s="1"/>
  <c r="J411" i="2" a="1"/>
  <c r="J411" i="2" s="1"/>
  <c r="I235" i="2" a="1"/>
  <c r="I235" i="2" s="1"/>
  <c r="I1352" i="2" a="1"/>
  <c r="I1352" i="2" s="1"/>
  <c r="I1280" i="2" a="1"/>
  <c r="I1280" i="2" s="1"/>
  <c r="I1432" i="2" a="1"/>
  <c r="I1432" i="2" s="1"/>
  <c r="I386" i="2" a="1"/>
  <c r="I386" i="2" s="1"/>
  <c r="I1165" i="2" a="1"/>
  <c r="I1165" i="2" s="1"/>
  <c r="I1328" i="2" a="1"/>
  <c r="I1328" i="2" s="1"/>
  <c r="I334" i="2" a="1"/>
  <c r="I334" i="2" s="1"/>
  <c r="I345" i="2" a="1"/>
  <c r="I345" i="2" s="1"/>
  <c r="I1479" i="2" a="1"/>
  <c r="I1479" i="2" s="1"/>
  <c r="I1510" i="2" a="1"/>
  <c r="I1510" i="2" s="1"/>
  <c r="I177" i="2" a="1"/>
  <c r="I177" i="2" s="1"/>
  <c r="I710" i="2" a="1"/>
  <c r="I710" i="2" s="1"/>
  <c r="I977" i="2" a="1"/>
  <c r="I977" i="2" s="1"/>
  <c r="I1192" i="2" a="1"/>
  <c r="I1192" i="2" s="1"/>
  <c r="I791" i="2" a="1"/>
  <c r="I791" i="2" s="1"/>
  <c r="I1184" i="2" a="1"/>
  <c r="I1184" i="2" s="1"/>
  <c r="I1531" i="2" a="1"/>
  <c r="I1531" i="2" s="1"/>
  <c r="I440" i="2" a="1"/>
  <c r="I440" i="2" s="1"/>
  <c r="I1167" i="2" a="1"/>
  <c r="I1167" i="2" s="1"/>
  <c r="I217" i="2" a="1"/>
  <c r="I217" i="2" s="1"/>
  <c r="I474" i="2" a="1"/>
  <c r="I474" i="2" s="1"/>
  <c r="I823" i="2" a="1"/>
  <c r="I823" i="2" s="1"/>
  <c r="I154" i="2" a="1"/>
  <c r="I154" i="2" s="1"/>
  <c r="I1555" i="2" a="1"/>
  <c r="I1555" i="2" s="1"/>
  <c r="I848" i="2" a="1"/>
  <c r="I848" i="2" s="1"/>
  <c r="J23" i="2" a="1"/>
  <c r="J23" i="2" s="1"/>
  <c r="G88" i="1" s="1"/>
  <c r="H37" i="7" s="1"/>
  <c r="B26" i="8" s="1"/>
  <c r="D26" i="8" s="1"/>
  <c r="J1342" i="2" a="1"/>
  <c r="J1342" i="2" s="1"/>
  <c r="J616" i="2" a="1"/>
  <c r="J616" i="2" s="1"/>
  <c r="J874" i="2" a="1"/>
  <c r="J874" i="2" s="1"/>
  <c r="J925" i="2" a="1"/>
  <c r="J925" i="2" s="1"/>
  <c r="J753" i="2" a="1"/>
  <c r="J753" i="2" s="1"/>
  <c r="J502" i="2" a="1"/>
  <c r="J502" i="2" s="1"/>
  <c r="J404" i="2" a="1"/>
  <c r="J404" i="2" s="1"/>
  <c r="J233" i="2" a="1"/>
  <c r="J233" i="2" s="1"/>
  <c r="J367" i="2" a="1"/>
  <c r="J367" i="2" s="1"/>
  <c r="I1223" i="2" a="1"/>
  <c r="I1223" i="2" s="1"/>
  <c r="J1110" i="2" a="1"/>
  <c r="J1110" i="2" s="1"/>
  <c r="J1388" i="2" a="1"/>
  <c r="J1388" i="2" s="1"/>
  <c r="J1252" i="2" a="1"/>
  <c r="J1252" i="2" s="1"/>
  <c r="J1480" i="2" a="1"/>
  <c r="J1480" i="2" s="1"/>
  <c r="J1417" i="2" a="1"/>
  <c r="J1417" i="2" s="1"/>
  <c r="J587" i="2" a="1"/>
  <c r="J587" i="2" s="1"/>
  <c r="J405" i="2" a="1"/>
  <c r="J405" i="2" s="1"/>
  <c r="J669" i="2" a="1"/>
  <c r="J669" i="2" s="1"/>
  <c r="J1379" i="2" a="1"/>
  <c r="J1379" i="2" s="1"/>
  <c r="J1512" i="2" a="1"/>
  <c r="J1512" i="2" s="1"/>
  <c r="J444" i="2" a="1"/>
  <c r="J444" i="2" s="1"/>
  <c r="J662" i="2" a="1"/>
  <c r="J662" i="2" s="1"/>
  <c r="J1550" i="2" a="1"/>
  <c r="J1550" i="2" s="1"/>
  <c r="J222" i="2" a="1"/>
  <c r="J222" i="2" s="1"/>
  <c r="J604" i="2" a="1"/>
  <c r="J604" i="2" s="1"/>
  <c r="J143" i="2" a="1"/>
  <c r="J143" i="2" s="1"/>
  <c r="J586" i="2" a="1"/>
  <c r="J586" i="2" s="1"/>
  <c r="J209" i="2" a="1"/>
  <c r="J209" i="2" s="1"/>
  <c r="J246" i="2" a="1"/>
  <c r="J246" i="2" s="1"/>
  <c r="J732" i="2" a="1"/>
  <c r="J732" i="2" s="1"/>
  <c r="I129" i="2" a="1"/>
  <c r="I129" i="2" s="1"/>
  <c r="I410" i="2" a="1"/>
  <c r="I410" i="2" s="1"/>
  <c r="I601" i="2" a="1"/>
  <c r="I601" i="2" s="1"/>
  <c r="I802" i="2" a="1"/>
  <c r="I802" i="2" s="1"/>
  <c r="I874" i="2" a="1"/>
  <c r="I874" i="2" s="1"/>
  <c r="I1243" i="2" a="1"/>
  <c r="I1243" i="2" s="1"/>
  <c r="I48" i="2" a="1"/>
  <c r="I48" i="2" s="1"/>
  <c r="I69" i="2" a="1"/>
  <c r="I69" i="2" s="1"/>
  <c r="I746" i="2" a="1"/>
  <c r="I746" i="2" s="1"/>
  <c r="I592" i="2" a="1"/>
  <c r="I592" i="2" s="1"/>
  <c r="I1120" i="2" a="1"/>
  <c r="I1120" i="2" s="1"/>
  <c r="I254" i="2" a="1"/>
  <c r="I254" i="2" s="1"/>
  <c r="I143" i="2" a="1"/>
  <c r="I143" i="2" s="1"/>
  <c r="I1124" i="2" a="1"/>
  <c r="I1124" i="2" s="1"/>
  <c r="I35" i="2" a="1"/>
  <c r="I35" i="2" s="1"/>
  <c r="B100" i="1" s="1"/>
  <c r="I975" i="2" a="1"/>
  <c r="I975" i="2" s="1"/>
  <c r="I683" i="2" a="1"/>
  <c r="I683" i="2" s="1"/>
  <c r="I1439" i="2" a="1"/>
  <c r="I1439" i="2" s="1"/>
  <c r="I198" i="2" a="1"/>
  <c r="I198" i="2" s="1"/>
  <c r="I428" i="2" a="1"/>
  <c r="I428" i="2" s="1"/>
  <c r="I99" i="2" a="1"/>
  <c r="I99" i="2" s="1"/>
  <c r="I1446" i="2" a="1"/>
  <c r="I1446" i="2" s="1"/>
  <c r="I1003" i="2" a="1"/>
  <c r="I1003" i="2" s="1"/>
  <c r="I568" i="2" a="1"/>
  <c r="I568" i="2" s="1"/>
  <c r="J1333" i="2" a="1"/>
  <c r="J1333" i="2" s="1"/>
  <c r="J360" i="2" a="1"/>
  <c r="J360" i="2" s="1"/>
  <c r="I1043" i="2" a="1"/>
  <c r="I1043" i="2" s="1"/>
  <c r="J191" i="2" a="1"/>
  <c r="J191" i="2" s="1"/>
  <c r="I1330" i="2" a="1"/>
  <c r="I1330" i="2" s="1"/>
  <c r="J203" i="2" a="1"/>
  <c r="J203" i="2" s="1"/>
  <c r="J524" i="2" a="1"/>
  <c r="J524" i="2" s="1"/>
  <c r="J1278" i="2" a="1"/>
  <c r="J1278" i="2" s="1"/>
  <c r="J343" i="2" a="1"/>
  <c r="J343" i="2" s="1"/>
  <c r="J369" i="2" a="1"/>
  <c r="J369" i="2" s="1"/>
  <c r="J1501" i="2" a="1"/>
  <c r="J1501" i="2" s="1"/>
  <c r="J1066" i="2" a="1"/>
  <c r="J1066" i="2" s="1"/>
  <c r="J712" i="2" a="1"/>
  <c r="J712" i="2" s="1"/>
  <c r="J651" i="2" a="1"/>
  <c r="J651" i="2" s="1"/>
  <c r="J339" i="2" a="1"/>
  <c r="J339" i="2" s="1"/>
  <c r="J1227" i="2" a="1"/>
  <c r="J1227" i="2" s="1"/>
  <c r="J1108" i="2" a="1"/>
  <c r="J1108" i="2" s="1"/>
  <c r="J176" i="2" a="1"/>
  <c r="J176" i="2" s="1"/>
  <c r="J1241" i="2" a="1"/>
  <c r="J1241" i="2" s="1"/>
  <c r="J1372" i="2" a="1"/>
  <c r="J1372" i="2" s="1"/>
  <c r="J1205" i="2" a="1"/>
  <c r="J1205" i="2" s="1"/>
  <c r="J1259" i="2" a="1"/>
  <c r="J1259" i="2" s="1"/>
  <c r="J1399" i="2" a="1"/>
  <c r="J1399" i="2" s="1"/>
  <c r="J1552" i="2" a="1"/>
  <c r="J1552" i="2" s="1"/>
  <c r="J1514" i="2" a="1"/>
  <c r="J1514" i="2" s="1"/>
  <c r="I629" i="2" a="1"/>
  <c r="I629" i="2" s="1"/>
  <c r="I1607" i="2" a="1"/>
  <c r="I1607" i="2" s="1"/>
  <c r="I1023" i="2" a="1"/>
  <c r="I1023" i="2" s="1"/>
  <c r="I959" i="2" a="1"/>
  <c r="I959" i="2" s="1"/>
  <c r="I653" i="2" a="1"/>
  <c r="I653" i="2" s="1"/>
  <c r="I953" i="2" a="1"/>
  <c r="I953" i="2" s="1"/>
  <c r="I402" i="2" a="1"/>
  <c r="I402" i="2" s="1"/>
  <c r="I109" i="2" a="1"/>
  <c r="I109" i="2" s="1"/>
  <c r="I144" i="2" a="1"/>
  <c r="I144" i="2" s="1"/>
  <c r="I714" i="2" a="1"/>
  <c r="I714" i="2" s="1"/>
  <c r="I453" i="2" a="1"/>
  <c r="I453" i="2" s="1"/>
  <c r="I174" i="2" a="1"/>
  <c r="I174" i="2" s="1"/>
  <c r="I1400" i="2" a="1"/>
  <c r="I1400" i="2" s="1"/>
  <c r="I508" i="2" a="1"/>
  <c r="I508" i="2" s="1"/>
  <c r="I760" i="2" a="1"/>
  <c r="I760" i="2" s="1"/>
  <c r="I1527" i="2" a="1"/>
  <c r="I1527" i="2" s="1"/>
  <c r="I257" i="2" a="1"/>
  <c r="I257" i="2" s="1"/>
  <c r="I763" i="2" a="1"/>
  <c r="I763" i="2" s="1"/>
  <c r="I639" i="2" a="1"/>
  <c r="I639" i="2" s="1"/>
  <c r="I1467" i="2" a="1"/>
  <c r="I1467" i="2" s="1"/>
  <c r="I170" i="2" a="1"/>
  <c r="I170" i="2" s="1"/>
  <c r="I730" i="2" a="1"/>
  <c r="I730" i="2" s="1"/>
  <c r="I1034" i="2" a="1"/>
  <c r="I1034" i="2" s="1"/>
  <c r="I477" i="2" a="1"/>
  <c r="I477" i="2" s="1"/>
  <c r="J591" i="2" a="1"/>
  <c r="J591" i="2" s="1"/>
  <c r="J1547" i="2" a="1"/>
  <c r="J1547" i="2" s="1"/>
  <c r="J891" i="2" a="1"/>
  <c r="J891" i="2" s="1"/>
  <c r="J235" i="2" a="1"/>
  <c r="J235" i="2" s="1"/>
  <c r="J398" i="2" a="1"/>
  <c r="J398" i="2" s="1"/>
  <c r="J1400" i="2" a="1"/>
  <c r="J1400" i="2" s="1"/>
  <c r="J1577" i="2" a="1"/>
  <c r="J1577" i="2" s="1"/>
  <c r="J162" i="2" a="1"/>
  <c r="J162" i="2" s="1"/>
  <c r="J86" i="2" a="1"/>
  <c r="J86" i="2" s="1"/>
  <c r="J430" i="2" a="1"/>
  <c r="J430" i="2" s="1"/>
  <c r="J954" i="2" a="1"/>
  <c r="J954" i="2" s="1"/>
  <c r="J872" i="2" a="1"/>
  <c r="J872" i="2" s="1"/>
  <c r="J671" i="2" a="1"/>
  <c r="J671" i="2" s="1"/>
  <c r="J467" i="2" a="1"/>
  <c r="J467" i="2" s="1"/>
  <c r="J733" i="2" a="1"/>
  <c r="J733" i="2" s="1"/>
  <c r="J781" i="2" a="1"/>
  <c r="J781" i="2" s="1"/>
  <c r="J1041" i="2" a="1"/>
  <c r="J1041" i="2" s="1"/>
  <c r="J67" i="2" a="1"/>
  <c r="J67" i="2" s="1"/>
  <c r="J1198" i="2" a="1"/>
  <c r="J1198" i="2" s="1"/>
  <c r="J1230" i="2" a="1"/>
  <c r="J1230" i="2" s="1"/>
  <c r="J540" i="2" a="1"/>
  <c r="J540" i="2" s="1"/>
  <c r="J963" i="2" a="1"/>
  <c r="J963" i="2" s="1"/>
  <c r="J1450" i="2" a="1"/>
  <c r="J1450" i="2" s="1"/>
  <c r="J372" i="2" a="1"/>
  <c r="J372" i="2" s="1"/>
  <c r="J663" i="2" a="1"/>
  <c r="J663" i="2" s="1"/>
  <c r="J1412" i="2" a="1"/>
  <c r="J1412" i="2" s="1"/>
  <c r="J1369" i="2" a="1"/>
  <c r="J1369" i="2" s="1"/>
  <c r="I313" i="2" a="1"/>
  <c r="I313" i="2" s="1"/>
  <c r="I912" i="2" a="1"/>
  <c r="I912" i="2" s="1"/>
  <c r="I1422" i="2" a="1"/>
  <c r="I1422" i="2" s="1"/>
  <c r="I1562" i="2" a="1"/>
  <c r="I1562" i="2" s="1"/>
  <c r="I439" i="2" a="1"/>
  <c r="I439" i="2" s="1"/>
  <c r="I1609" i="2" a="1"/>
  <c r="I1609" i="2" s="1"/>
  <c r="I627" i="2" a="1"/>
  <c r="I627" i="2" s="1"/>
  <c r="I580" i="2" a="1"/>
  <c r="I580" i="2" s="1"/>
  <c r="I187" i="2" a="1"/>
  <c r="I187" i="2" s="1"/>
  <c r="I1332" i="2" a="1"/>
  <c r="I1332" i="2" s="1"/>
  <c r="I196" i="2" a="1"/>
  <c r="I196" i="2" s="1"/>
  <c r="I993" i="2" a="1"/>
  <c r="I993" i="2" s="1"/>
  <c r="I668" i="2" a="1"/>
  <c r="I668" i="2" s="1"/>
  <c r="I1188" i="2" a="1"/>
  <c r="I1188" i="2" s="1"/>
  <c r="I964" i="2" a="1"/>
  <c r="I964" i="2" s="1"/>
  <c r="I932" i="2" a="1"/>
  <c r="I932" i="2" s="1"/>
  <c r="I1395" i="2" a="1"/>
  <c r="I1395" i="2" s="1"/>
  <c r="I992" i="2" a="1"/>
  <c r="I992" i="2" s="1"/>
  <c r="I1186" i="2" a="1"/>
  <c r="I1186" i="2" s="1"/>
  <c r="I1489" i="2" a="1"/>
  <c r="I1489" i="2" s="1"/>
  <c r="I680" i="2" a="1"/>
  <c r="I680" i="2" s="1"/>
  <c r="I497" i="2" a="1"/>
  <c r="I497" i="2" s="1"/>
  <c r="I736" i="2" a="1"/>
  <c r="I736" i="2" s="1"/>
  <c r="I537" i="2" a="1"/>
  <c r="I537" i="2" s="1"/>
  <c r="J175" i="2" a="1"/>
  <c r="J175" i="2" s="1"/>
  <c r="I26" i="2" a="1"/>
  <c r="I26" i="2" s="1"/>
  <c r="B91" i="1" s="1"/>
  <c r="C40" i="7" s="1"/>
  <c r="A29" i="8" s="1"/>
  <c r="C29" i="8" s="1"/>
  <c r="J1416" i="2" a="1"/>
  <c r="J1416" i="2" s="1"/>
  <c r="J1234" i="2" a="1"/>
  <c r="J1234" i="2" s="1"/>
  <c r="J637" i="2" a="1"/>
  <c r="J637" i="2" s="1"/>
  <c r="J818" i="2" a="1"/>
  <c r="J818" i="2" s="1"/>
  <c r="J117" i="2" a="1"/>
  <c r="J117" i="2" s="1"/>
  <c r="J1223" i="2" a="1"/>
  <c r="J1223" i="2" s="1"/>
  <c r="J205" i="2" a="1"/>
  <c r="J205" i="2" s="1"/>
  <c r="J470" i="2" a="1"/>
  <c r="J470" i="2" s="1"/>
  <c r="J64" i="2" a="1"/>
  <c r="J64" i="2" s="1"/>
  <c r="J208" i="2" a="1"/>
  <c r="J208" i="2" s="1"/>
  <c r="J309" i="2" a="1"/>
  <c r="J309" i="2" s="1"/>
  <c r="J1426" i="2" a="1"/>
  <c r="J1426" i="2" s="1"/>
  <c r="J1344" i="2" a="1"/>
  <c r="J1344" i="2" s="1"/>
  <c r="J1534" i="2" a="1"/>
  <c r="J1534" i="2" s="1"/>
  <c r="J1068" i="2" a="1"/>
  <c r="J1068" i="2" s="1"/>
  <c r="J465" i="2" a="1"/>
  <c r="J465" i="2" s="1"/>
  <c r="J1079" i="2" a="1"/>
  <c r="J1079" i="2" s="1"/>
  <c r="J1471" i="2" a="1"/>
  <c r="J1471" i="2" s="1"/>
  <c r="J939" i="2" a="1"/>
  <c r="J939" i="2" s="1"/>
  <c r="J960" i="2" a="1"/>
  <c r="J960" i="2" s="1"/>
  <c r="J994" i="2" a="1"/>
  <c r="J994" i="2" s="1"/>
  <c r="J932" i="2" a="1"/>
  <c r="J932" i="2" s="1"/>
  <c r="J187" i="2" a="1"/>
  <c r="J187" i="2" s="1"/>
  <c r="J291" i="2" a="1"/>
  <c r="J291" i="2" s="1"/>
  <c r="I839" i="2" a="1"/>
  <c r="I839" i="2" s="1"/>
  <c r="I39" i="2" a="1"/>
  <c r="I39" i="2" s="1"/>
  <c r="I898" i="2" a="1"/>
  <c r="I898" i="2" s="1"/>
  <c r="I1115" i="2" a="1"/>
  <c r="I1115" i="2" s="1"/>
  <c r="I550" i="2" a="1"/>
  <c r="I550" i="2" s="1"/>
  <c r="I418" i="2" a="1"/>
  <c r="I418" i="2" s="1"/>
  <c r="I778" i="2" a="1"/>
  <c r="I778" i="2" s="1"/>
  <c r="I1508" i="2" a="1"/>
  <c r="I1508" i="2" s="1"/>
  <c r="I581" i="2" a="1"/>
  <c r="I581" i="2" s="1"/>
  <c r="I136" i="2" a="1"/>
  <c r="I136" i="2" s="1"/>
  <c r="I900" i="2" a="1"/>
  <c r="I900" i="2" s="1"/>
  <c r="I481" i="2" a="1"/>
  <c r="I481" i="2" s="1"/>
  <c r="I1156" i="2" a="1"/>
  <c r="I1156" i="2" s="1"/>
  <c r="I133" i="2" a="1"/>
  <c r="I133" i="2" s="1"/>
  <c r="I1101" i="2" a="1"/>
  <c r="I1101" i="2" s="1"/>
  <c r="I832" i="2" a="1"/>
  <c r="I832" i="2" s="1"/>
  <c r="I469" i="2" a="1"/>
  <c r="I469" i="2" s="1"/>
  <c r="I1070" i="2" a="1"/>
  <c r="I1070" i="2" s="1"/>
  <c r="I563" i="2" a="1"/>
  <c r="I563" i="2" s="1"/>
  <c r="I53" i="2" a="1"/>
  <c r="I53" i="2" s="1"/>
  <c r="I599" i="2" a="1"/>
  <c r="I599" i="2" s="1"/>
  <c r="I740" i="2" a="1"/>
  <c r="I740" i="2" s="1"/>
  <c r="I1265" i="2" a="1"/>
  <c r="I1265" i="2" s="1"/>
  <c r="I1162" i="2" a="1"/>
  <c r="I1162" i="2" s="1"/>
  <c r="J119" i="2" a="1"/>
  <c r="J119" i="2" s="1"/>
  <c r="J302" i="2" a="1"/>
  <c r="J302" i="2" s="1"/>
  <c r="J1580" i="2" a="1"/>
  <c r="J1580" i="2" s="1"/>
  <c r="J1076" i="2" a="1"/>
  <c r="J1076" i="2" s="1"/>
  <c r="J510" i="2" a="1"/>
  <c r="J510" i="2" s="1"/>
  <c r="J643" i="2" a="1"/>
  <c r="J643" i="2" s="1"/>
  <c r="J1229" i="2" a="1"/>
  <c r="J1229" i="2" s="1"/>
  <c r="J636" i="2" a="1"/>
  <c r="J636" i="2" s="1"/>
  <c r="J22" i="2" a="1"/>
  <c r="J22" i="2" s="1"/>
  <c r="G87" i="1" s="1"/>
  <c r="H36" i="7" s="1"/>
  <c r="B25" i="8" s="1"/>
  <c r="D25" i="8" s="1"/>
  <c r="J554" i="2" a="1"/>
  <c r="J554" i="2" s="1"/>
  <c r="J1220" i="2" a="1"/>
  <c r="J1220" i="2" s="1"/>
  <c r="J1324" i="2" a="1"/>
  <c r="J1324" i="2" s="1"/>
  <c r="J974" i="2" a="1"/>
  <c r="J974" i="2" s="1"/>
  <c r="J922" i="2" a="1"/>
  <c r="J922" i="2" s="1"/>
  <c r="J1390" i="2" a="1"/>
  <c r="J1390" i="2" s="1"/>
  <c r="J5" i="2" a="1"/>
  <c r="J5" i="2" s="1"/>
  <c r="G70" i="1" s="1"/>
  <c r="H19" i="7" s="1"/>
  <c r="B8" i="8" s="1"/>
  <c r="D8" i="8" s="1"/>
  <c r="J229" i="2" a="1"/>
  <c r="J229" i="2" s="1"/>
  <c r="J214" i="2" a="1"/>
  <c r="J214" i="2" s="1"/>
  <c r="J374" i="2" a="1"/>
  <c r="J374" i="2" s="1"/>
  <c r="J937" i="2" a="1"/>
  <c r="J937" i="2" s="1"/>
  <c r="J395" i="2" a="1"/>
  <c r="J395" i="2" s="1"/>
  <c r="J618" i="2" a="1"/>
  <c r="J618" i="2" s="1"/>
  <c r="J228" i="2" a="1"/>
  <c r="J228" i="2" s="1"/>
  <c r="J1216" i="2" a="1"/>
  <c r="J1216" i="2" s="1"/>
  <c r="J188" i="2" a="1"/>
  <c r="J188" i="2" s="1"/>
  <c r="I510" i="2" a="1"/>
  <c r="I510" i="2" s="1"/>
  <c r="I1341" i="2" a="1"/>
  <c r="I1341" i="2" s="1"/>
  <c r="I327" i="2" a="1"/>
  <c r="I327" i="2" s="1"/>
  <c r="I302" i="2" a="1"/>
  <c r="I302" i="2" s="1"/>
  <c r="I1490" i="2" a="1"/>
  <c r="I1490" i="2" s="1"/>
  <c r="I643" i="2" a="1"/>
  <c r="I643" i="2" s="1"/>
  <c r="I1411" i="2" a="1"/>
  <c r="I1411" i="2" s="1"/>
  <c r="I973" i="2" a="1"/>
  <c r="I973" i="2" s="1"/>
  <c r="I978" i="2" a="1"/>
  <c r="I978" i="2" s="1"/>
  <c r="I1292" i="2" a="1"/>
  <c r="I1292" i="2" s="1"/>
  <c r="I899" i="2" a="1"/>
  <c r="I899" i="2" s="1"/>
  <c r="I1203" i="2" a="1"/>
  <c r="I1203" i="2" s="1"/>
  <c r="I743" i="2" a="1"/>
  <c r="I743" i="2" s="1"/>
  <c r="I1363" i="2" a="1"/>
  <c r="I1363" i="2" s="1"/>
  <c r="I1338" i="2" a="1"/>
  <c r="I1338" i="2" s="1"/>
  <c r="I1276" i="2" a="1"/>
  <c r="I1276" i="2" s="1"/>
  <c r="I703" i="2" a="1"/>
  <c r="I703" i="2" s="1"/>
  <c r="I366" i="2" a="1"/>
  <c r="I366" i="2" s="1"/>
  <c r="I408" i="2" a="1"/>
  <c r="I408" i="2" s="1"/>
  <c r="I117" i="2" a="1"/>
  <c r="I117" i="2" s="1"/>
  <c r="I201" i="2" a="1"/>
  <c r="I201" i="2" s="1"/>
  <c r="I654" i="2" a="1"/>
  <c r="I654" i="2" s="1"/>
  <c r="I137" i="2" a="1"/>
  <c r="I137" i="2" s="1"/>
  <c r="I1215" i="2" a="1"/>
  <c r="I1215" i="2" s="1"/>
  <c r="J108" i="2" a="1"/>
  <c r="J108" i="2" s="1"/>
  <c r="I379" i="2" a="1"/>
  <c r="I379" i="2" s="1"/>
  <c r="J1473" i="2" a="1"/>
  <c r="J1473" i="2" s="1"/>
  <c r="J1326" i="2" a="1"/>
  <c r="J1326" i="2" s="1"/>
  <c r="J948" i="2" a="1"/>
  <c r="J948" i="2" s="1"/>
  <c r="J547" i="2" a="1"/>
  <c r="J547" i="2" s="1"/>
  <c r="J1303" i="2" a="1"/>
  <c r="J1303" i="2" s="1"/>
  <c r="J918" i="2" a="1"/>
  <c r="J918" i="2" s="1"/>
  <c r="J200" i="2" a="1"/>
  <c r="J200" i="2" s="1"/>
  <c r="J1" i="2" a="1"/>
  <c r="J1" i="2" s="1"/>
  <c r="G66" i="1" s="1"/>
  <c r="H15" i="7" s="1"/>
  <c r="B4" i="8" s="1"/>
  <c r="D4" i="8" s="1"/>
  <c r="J1325" i="2" a="1"/>
  <c r="J1325" i="2" s="1"/>
  <c r="J471" i="2" a="1"/>
  <c r="J471" i="2" s="1"/>
  <c r="J832" i="2" a="1"/>
  <c r="J832" i="2" s="1"/>
  <c r="J180" i="2" a="1"/>
  <c r="J180" i="2" s="1"/>
  <c r="J1349" i="2" a="1"/>
  <c r="J1349" i="2" s="1"/>
  <c r="J577" i="2" a="1"/>
  <c r="J577" i="2" s="1"/>
  <c r="J1581" i="2" a="1"/>
  <c r="J1581" i="2" s="1"/>
  <c r="J1462" i="2" a="1"/>
  <c r="J1462" i="2" s="1"/>
  <c r="J1558" i="2" a="1"/>
  <c r="J1558" i="2" s="1"/>
  <c r="J1564" i="2" a="1"/>
  <c r="J1564" i="2" s="1"/>
  <c r="J71" i="2" a="1"/>
  <c r="J71" i="2" s="1"/>
  <c r="J581" i="2" a="1"/>
  <c r="J581" i="2" s="1"/>
  <c r="J1174" i="2" a="1"/>
  <c r="J1174" i="2" s="1"/>
  <c r="J694" i="2" a="1"/>
  <c r="J694" i="2" s="1"/>
  <c r="J286" i="2" a="1"/>
  <c r="J286" i="2" s="1"/>
  <c r="I988" i="2" a="1"/>
  <c r="I988" i="2" s="1"/>
  <c r="I125" i="2" a="1"/>
  <c r="I125" i="2" s="1"/>
  <c r="I521" i="2" a="1"/>
  <c r="I521" i="2" s="1"/>
  <c r="I859" i="2" a="1"/>
  <c r="I859" i="2" s="1"/>
  <c r="I470" i="2" a="1"/>
  <c r="I470" i="2" s="1"/>
  <c r="I423" i="2" a="1"/>
  <c r="I423" i="2" s="1"/>
  <c r="I711" i="2" a="1"/>
  <c r="I711" i="2" s="1"/>
  <c r="I1533" i="2" a="1"/>
  <c r="I1533" i="2" s="1"/>
  <c r="I501" i="2" a="1"/>
  <c r="I501" i="2" s="1"/>
  <c r="I591" i="2" a="1"/>
  <c r="I591" i="2" s="1"/>
  <c r="I284" i="2" a="1"/>
  <c r="I284" i="2" s="1"/>
  <c r="I1573" i="2" a="1"/>
  <c r="I1573" i="2" s="1"/>
  <c r="I948" i="2" a="1"/>
  <c r="I948" i="2" s="1"/>
  <c r="I532" i="2" a="1"/>
  <c r="I532" i="2" s="1"/>
  <c r="I1484" i="2" a="1"/>
  <c r="I1484" i="2" s="1"/>
  <c r="I1492" i="2" a="1"/>
  <c r="I1492" i="2" s="1"/>
  <c r="I871" i="2" a="1"/>
  <c r="I871" i="2" s="1"/>
  <c r="I224" i="2" a="1"/>
  <c r="I224" i="2" s="1"/>
  <c r="I1453" i="2" a="1"/>
  <c r="I1453" i="2" s="1"/>
  <c r="I1365" i="2" a="1"/>
  <c r="I1365" i="2" s="1"/>
  <c r="I810" i="2" a="1"/>
  <c r="I810" i="2" s="1"/>
  <c r="I615" i="2" a="1"/>
  <c r="I615" i="2" s="1"/>
  <c r="I149" i="2" a="1"/>
  <c r="I149" i="2" s="1"/>
  <c r="I1287" i="2" a="1"/>
  <c r="I1287" i="2" s="1"/>
  <c r="J1267" i="2" a="1"/>
  <c r="J1267" i="2" s="1"/>
  <c r="I1421" i="2" a="1"/>
  <c r="I1421" i="2" s="1"/>
  <c r="J58" i="2" a="1"/>
  <c r="J58" i="2" s="1"/>
  <c r="I983" i="2" a="1"/>
  <c r="I983" i="2" s="1"/>
  <c r="J140" i="2" a="1"/>
  <c r="J140" i="2" s="1"/>
  <c r="I41" i="2" a="1"/>
  <c r="I41" i="2" s="1"/>
  <c r="J292" i="2" a="1"/>
  <c r="J292" i="2" s="1"/>
  <c r="J1444" i="2" a="1"/>
  <c r="J1444" i="2" s="1"/>
  <c r="J135" i="2" a="1"/>
  <c r="J135" i="2" s="1"/>
  <c r="J892" i="2" a="1"/>
  <c r="J892" i="2" s="1"/>
  <c r="J76" i="2" a="1"/>
  <c r="J76" i="2" s="1"/>
  <c r="J359" i="2" a="1"/>
  <c r="J359" i="2" s="1"/>
  <c r="J836" i="2" a="1"/>
  <c r="J836" i="2" s="1"/>
  <c r="J112" i="2" a="1"/>
  <c r="J112" i="2" s="1"/>
  <c r="J705" i="2" a="1"/>
  <c r="J705" i="2" s="1"/>
  <c r="J1147" i="2" a="1"/>
  <c r="J1147" i="2" s="1"/>
  <c r="J499" i="2" a="1"/>
  <c r="J499" i="2" s="1"/>
  <c r="J550" i="2" a="1"/>
  <c r="J550" i="2" s="1"/>
  <c r="J972" i="2" a="1"/>
  <c r="J972" i="2" s="1"/>
  <c r="J1436" i="2" a="1"/>
  <c r="J1436" i="2" s="1"/>
  <c r="J534" i="2" a="1"/>
  <c r="J534" i="2" s="1"/>
  <c r="J641" i="2" a="1"/>
  <c r="J641" i="2" s="1"/>
  <c r="J126" i="2" a="1"/>
  <c r="J126" i="2" s="1"/>
  <c r="J1389" i="2" a="1"/>
  <c r="J1389" i="2" s="1"/>
  <c r="J816" i="2" a="1"/>
  <c r="J816" i="2" s="1"/>
  <c r="J152" i="2" a="1"/>
  <c r="J152" i="2" s="1"/>
  <c r="J742" i="2" a="1"/>
  <c r="J742" i="2" s="1"/>
  <c r="I248" i="2" a="1"/>
  <c r="I248" i="2" s="1"/>
  <c r="I548" i="2" a="1"/>
  <c r="I548" i="2" s="1"/>
  <c r="I826" i="2" a="1"/>
  <c r="I826" i="2" s="1"/>
  <c r="I1576" i="2" a="1"/>
  <c r="I1576" i="2" s="1"/>
  <c r="I1597" i="2" a="1"/>
  <c r="I1597" i="2" s="1"/>
  <c r="I1147" i="2" a="1"/>
  <c r="I1147" i="2" s="1"/>
  <c r="I238" i="2" a="1"/>
  <c r="I238" i="2" s="1"/>
  <c r="I571" i="2" a="1"/>
  <c r="I571" i="2" s="1"/>
  <c r="I179" i="2" a="1"/>
  <c r="I179" i="2" s="1"/>
  <c r="I1018" i="2" a="1"/>
  <c r="I1018" i="2" s="1"/>
  <c r="I1515" i="2" a="1"/>
  <c r="I1515" i="2" s="1"/>
  <c r="I388" i="2" a="1"/>
  <c r="I388" i="2" s="1"/>
  <c r="I1483" i="2" a="1"/>
  <c r="I1483" i="2" s="1"/>
  <c r="I1528" i="2" a="1"/>
  <c r="I1528" i="2" s="1"/>
  <c r="I112" i="2" a="1"/>
  <c r="I112" i="2" s="1"/>
  <c r="I645" i="2" a="1"/>
  <c r="I645" i="2" s="1"/>
  <c r="I1220" i="2" a="1"/>
  <c r="I1220" i="2" s="1"/>
  <c r="I792" i="2" a="1"/>
  <c r="I792" i="2" s="1"/>
  <c r="I1051" i="2" a="1"/>
  <c r="I1051" i="2" s="1"/>
  <c r="I1455" i="2" a="1"/>
  <c r="I1455" i="2" s="1"/>
  <c r="I582" i="2" a="1"/>
  <c r="I582" i="2" s="1"/>
  <c r="I847" i="2" a="1"/>
  <c r="I847" i="2" s="1"/>
  <c r="I15" i="2" a="1"/>
  <c r="I15" i="2" s="1"/>
  <c r="B80" i="1" s="1"/>
  <c r="C29" i="7" s="1"/>
  <c r="A18" i="8" s="1"/>
  <c r="C18" i="8" s="1"/>
  <c r="J1350" i="2" a="1"/>
  <c r="J1350" i="2" s="1"/>
  <c r="J1573" i="2" a="1"/>
  <c r="J1573" i="2" s="1"/>
  <c r="J1548" i="2" a="1"/>
  <c r="J1548" i="2" s="1"/>
  <c r="I1122" i="2" a="1"/>
  <c r="I1122" i="2" s="1"/>
  <c r="J224" i="2" a="1"/>
  <c r="J224" i="2" s="1"/>
  <c r="I1366" i="2" a="1"/>
  <c r="I1366" i="2" s="1"/>
  <c r="J1097" i="2" a="1"/>
  <c r="J1097" i="2" s="1"/>
  <c r="J838" i="2" a="1"/>
  <c r="J838" i="2" s="1"/>
  <c r="J690" i="2" a="1"/>
  <c r="J690" i="2" s="1"/>
  <c r="J718" i="2" a="1"/>
  <c r="J718" i="2" s="1"/>
  <c r="J1551" i="2" a="1"/>
  <c r="J1551" i="2" s="1"/>
  <c r="J856" i="2" a="1"/>
  <c r="J856" i="2" s="1"/>
  <c r="J1340" i="2" a="1"/>
  <c r="J1340" i="2" s="1"/>
  <c r="J802" i="2" a="1"/>
  <c r="J802" i="2" s="1"/>
  <c r="J1280" i="2" a="1"/>
  <c r="J1280" i="2" s="1"/>
  <c r="J605" i="2" a="1"/>
  <c r="J605" i="2" s="1"/>
  <c r="J1158" i="2" a="1"/>
  <c r="J1158" i="2" s="1"/>
  <c r="J539" i="2" a="1"/>
  <c r="J539" i="2" s="1"/>
  <c r="J1102" i="2" a="1"/>
  <c r="J1102" i="2" s="1"/>
  <c r="J1591" i="2" a="1"/>
  <c r="J1591" i="2" s="1"/>
  <c r="J950" i="2" a="1"/>
  <c r="J950" i="2" s="1"/>
  <c r="J765" i="2" a="1"/>
  <c r="J765" i="2" s="1"/>
  <c r="J256" i="2" a="1"/>
  <c r="J256" i="2" s="1"/>
  <c r="J39" i="2" a="1"/>
  <c r="J39" i="2" s="1"/>
  <c r="J260" i="2" a="1"/>
  <c r="J260" i="2" s="1"/>
  <c r="J1578" i="2" a="1"/>
  <c r="J1578" i="2" s="1"/>
  <c r="I804" i="2" a="1"/>
  <c r="I804" i="2" s="1"/>
  <c r="I417" i="2" a="1"/>
  <c r="I417" i="2" s="1"/>
  <c r="I1472" i="2" a="1"/>
  <c r="I1472" i="2" s="1"/>
  <c r="I648" i="2" a="1"/>
  <c r="I648" i="2" s="1"/>
  <c r="I1452" i="2" a="1"/>
  <c r="I1452" i="2" s="1"/>
  <c r="I1154" i="2" a="1"/>
  <c r="I1154" i="2" s="1"/>
  <c r="I588" i="2" a="1"/>
  <c r="I588" i="2" s="1"/>
  <c r="I915" i="2" a="1"/>
  <c r="I915" i="2" s="1"/>
  <c r="I60" i="2" a="1"/>
  <c r="I60" i="2" s="1"/>
  <c r="I1195" i="2" a="1"/>
  <c r="I1195" i="2" s="1"/>
  <c r="I1462" i="2" a="1"/>
  <c r="I1462" i="2" s="1"/>
  <c r="I446" i="2" a="1"/>
  <c r="I446" i="2" s="1"/>
  <c r="I530" i="2" a="1"/>
  <c r="I530" i="2" s="1"/>
  <c r="I279" i="2" a="1"/>
  <c r="I279" i="2" s="1"/>
  <c r="I1224" i="2" a="1"/>
  <c r="I1224" i="2" s="1"/>
  <c r="I206" i="2" a="1"/>
  <c r="I206" i="2" s="1"/>
  <c r="I616" i="2" a="1"/>
  <c r="I616" i="2" s="1"/>
  <c r="I55" i="2" a="1"/>
  <c r="I55" i="2" s="1"/>
  <c r="I1197" i="2" a="1"/>
  <c r="I1197" i="2" s="1"/>
  <c r="I525" i="2" a="1"/>
  <c r="I525" i="2" s="1"/>
  <c r="I37" i="2" a="1"/>
  <c r="I37" i="2" s="1"/>
  <c r="I116" i="2" a="1"/>
  <c r="I116" i="2" s="1"/>
  <c r="I256" i="2" a="1"/>
  <c r="I256" i="2" s="1"/>
  <c r="I649" i="2" a="1"/>
  <c r="I649" i="2" s="1"/>
  <c r="I583" i="2" a="1"/>
  <c r="I583" i="2" s="1"/>
  <c r="J631" i="2" a="1"/>
  <c r="J631" i="2" s="1"/>
  <c r="J451" i="2" a="1"/>
  <c r="J451" i="2" s="1"/>
  <c r="J912" i="2" a="1"/>
  <c r="J912" i="2" s="1"/>
  <c r="J251" i="2" a="1"/>
  <c r="J251" i="2" s="1"/>
  <c r="J148" i="2" a="1"/>
  <c r="J148" i="2" s="1"/>
  <c r="J1009" i="2" a="1"/>
  <c r="J1009" i="2" s="1"/>
  <c r="J66" i="2" a="1"/>
  <c r="J66" i="2" s="1"/>
  <c r="J1088" i="2" a="1"/>
  <c r="J1088" i="2" s="1"/>
  <c r="J1047" i="2" a="1"/>
  <c r="J1047" i="2" s="1"/>
  <c r="J811" i="2" a="1"/>
  <c r="J811" i="2" s="1"/>
  <c r="J847" i="2" a="1"/>
  <c r="J847" i="2" s="1"/>
  <c r="J376" i="2" a="1"/>
  <c r="J376" i="2" s="1"/>
  <c r="J19" i="2" a="1"/>
  <c r="J19" i="2" s="1"/>
  <c r="G84" i="1" s="1"/>
  <c r="H33" i="7" s="1"/>
  <c r="B22" i="8" s="1"/>
  <c r="D22" i="8" s="1"/>
  <c r="J1458" i="2" a="1"/>
  <c r="J1458" i="2" s="1"/>
  <c r="J1321" i="2" a="1"/>
  <c r="J1321" i="2" s="1"/>
  <c r="J347" i="2" a="1"/>
  <c r="J347" i="2" s="1"/>
  <c r="J970" i="2" a="1"/>
  <c r="J970" i="2" s="1"/>
  <c r="J1570" i="2" a="1"/>
  <c r="J1570" i="2" s="1"/>
  <c r="J186" i="2" a="1"/>
  <c r="J186" i="2" s="1"/>
  <c r="J1424" i="2" a="1"/>
  <c r="J1424" i="2" s="1"/>
  <c r="J171" i="2" a="1"/>
  <c r="J171" i="2" s="1"/>
  <c r="J880" i="2" a="1"/>
  <c r="J880" i="2" s="1"/>
  <c r="J219" i="2" a="1"/>
  <c r="J219" i="2" s="1"/>
  <c r="J1585" i="2" a="1"/>
  <c r="J1585" i="2" s="1"/>
  <c r="I1082" i="2" a="1"/>
  <c r="I1082" i="2" s="1"/>
  <c r="I211" i="2" a="1"/>
  <c r="I211" i="2" s="1"/>
  <c r="I3" i="2" a="1"/>
  <c r="I3" i="2" s="1"/>
  <c r="B68" i="1" s="1"/>
  <c r="C17" i="7" s="1"/>
  <c r="A6" i="8" s="1"/>
  <c r="C6" i="8" s="1"/>
  <c r="I32" i="2" a="1"/>
  <c r="I32" i="2" s="1"/>
  <c r="B97" i="1" s="1"/>
  <c r="I725" i="2" a="1"/>
  <c r="I725" i="2" s="1"/>
  <c r="I1217" i="2" a="1"/>
  <c r="I1217" i="2" s="1"/>
  <c r="I968" i="2" a="1"/>
  <c r="I968" i="2" s="1"/>
  <c r="I626" i="2" a="1"/>
  <c r="I626" i="2" s="1"/>
  <c r="I1159" i="2" a="1"/>
  <c r="I1159" i="2" s="1"/>
  <c r="I1041" i="2" a="1"/>
  <c r="I1041" i="2" s="1"/>
  <c r="I305" i="2" a="1"/>
  <c r="I305" i="2" s="1"/>
  <c r="I294" i="2" a="1"/>
  <c r="I294" i="2" s="1"/>
  <c r="I556" i="2" a="1"/>
  <c r="I556" i="2" s="1"/>
  <c r="I1369" i="2" a="1"/>
  <c r="I1369" i="2" s="1"/>
  <c r="I1320" i="2" a="1"/>
  <c r="I1320" i="2" s="1"/>
  <c r="I860" i="2" a="1"/>
  <c r="I860" i="2" s="1"/>
  <c r="I772" i="2" a="1"/>
  <c r="I772" i="2" s="1"/>
  <c r="I896" i="2" a="1"/>
  <c r="I896" i="2" s="1"/>
  <c r="I103" i="2" a="1"/>
  <c r="I103" i="2" s="1"/>
  <c r="I570" i="2" a="1"/>
  <c r="I570" i="2" s="1"/>
  <c r="I100" i="2" a="1"/>
  <c r="I100" i="2" s="1"/>
  <c r="I833" i="2" a="1"/>
  <c r="I833" i="2" s="1"/>
  <c r="I340" i="2" a="1"/>
  <c r="I340" i="2" s="1"/>
  <c r="I1312" i="2" a="1"/>
  <c r="I1312" i="2" s="1"/>
  <c r="J830" i="2" a="1"/>
  <c r="J830" i="2" s="1"/>
  <c r="I285" i="2" a="1"/>
  <c r="I285" i="2" s="1"/>
  <c r="J320" i="2" a="1"/>
  <c r="J320" i="2" s="1"/>
  <c r="J333" i="2" a="1"/>
  <c r="J333" i="2" s="1"/>
  <c r="J1181" i="2" a="1"/>
  <c r="J1181" i="2" s="1"/>
  <c r="J156" i="2" a="1"/>
  <c r="J156" i="2" s="1"/>
  <c r="J1002" i="2" a="1"/>
  <c r="J1002" i="2" s="1"/>
  <c r="J698" i="2" a="1"/>
  <c r="J698" i="2" s="1"/>
  <c r="J1404" i="2" a="1"/>
  <c r="J1404" i="2" s="1"/>
  <c r="J711" i="2" a="1"/>
  <c r="J711" i="2" s="1"/>
  <c r="J606" i="2" a="1"/>
  <c r="J606" i="2" s="1"/>
  <c r="J34" i="2" a="1"/>
  <c r="J34" i="2" s="1"/>
  <c r="G99" i="1" s="1"/>
  <c r="J1561" i="2" a="1"/>
  <c r="J1561" i="2" s="1"/>
  <c r="J1474" i="2" a="1"/>
  <c r="J1474" i="2" s="1"/>
  <c r="J1078" i="2" a="1"/>
  <c r="J1078" i="2" s="1"/>
  <c r="J492" i="2" a="1"/>
  <c r="J492" i="2" s="1"/>
  <c r="J1251" i="2" a="1"/>
  <c r="J1251" i="2" s="1"/>
  <c r="J46" i="2" a="1"/>
  <c r="J46" i="2" s="1"/>
  <c r="J193" i="2" a="1"/>
  <c r="J193" i="2" s="1"/>
  <c r="J1327" i="2" a="1"/>
  <c r="J1327" i="2" s="1"/>
  <c r="J882" i="2" a="1"/>
  <c r="J882" i="2" s="1"/>
  <c r="J784" i="2" a="1"/>
  <c r="J784" i="2" s="1"/>
  <c r="J1391" i="2" a="1"/>
  <c r="J1391" i="2" s="1"/>
  <c r="J265" i="2" a="1"/>
  <c r="J265" i="2" s="1"/>
  <c r="J1486" i="2" a="1"/>
  <c r="J1486" i="2" s="1"/>
  <c r="I1166" i="2" a="1"/>
  <c r="I1166" i="2" s="1"/>
  <c r="I27" i="2" a="1"/>
  <c r="I27" i="2" s="1"/>
  <c r="B92" i="1" s="1"/>
  <c r="C41" i="7" s="1"/>
  <c r="A30" i="8" s="1"/>
  <c r="C30" i="8" s="1"/>
  <c r="I1032" i="2" a="1"/>
  <c r="I1032" i="2" s="1"/>
  <c r="I526" i="2" a="1"/>
  <c r="I526" i="2" s="1"/>
  <c r="I1170" i="2" a="1"/>
  <c r="I1170" i="2" s="1"/>
  <c r="I1318" i="2" a="1"/>
  <c r="I1318" i="2" s="1"/>
  <c r="I867" i="2" a="1"/>
  <c r="I867" i="2" s="1"/>
  <c r="I413" i="2" a="1"/>
  <c r="I413" i="2" s="1"/>
  <c r="I1173" i="2" a="1"/>
  <c r="I1173" i="2" s="1"/>
  <c r="I1138" i="2" a="1"/>
  <c r="I1138" i="2" s="1"/>
  <c r="I1176" i="2" a="1"/>
  <c r="I1176" i="2" s="1"/>
  <c r="I1459" i="2" a="1"/>
  <c r="I1459" i="2" s="1"/>
  <c r="I237" i="2" a="1"/>
  <c r="I237" i="2" s="1"/>
  <c r="I1425" i="2" a="1"/>
  <c r="I1425" i="2" s="1"/>
  <c r="I1553" i="2" a="1"/>
  <c r="I1553" i="2" s="1"/>
  <c r="I1477" i="2" a="1"/>
  <c r="I1477" i="2" s="1"/>
  <c r="I1267" i="2" a="1"/>
  <c r="I1267" i="2" s="1"/>
  <c r="I1478" i="2" a="1"/>
  <c r="I1478" i="2" s="1"/>
  <c r="I1037" i="2" a="1"/>
  <c r="I1037" i="2" s="1"/>
  <c r="I325" i="2" a="1"/>
  <c r="I325" i="2" s="1"/>
  <c r="I1206" i="2" a="1"/>
  <c r="I1206" i="2" s="1"/>
  <c r="I1249" i="2" a="1"/>
  <c r="I1249" i="2" s="1"/>
  <c r="I820" i="2" a="1"/>
  <c r="I820" i="2" s="1"/>
  <c r="I634" i="2" a="1"/>
  <c r="I634" i="2" s="1"/>
  <c r="J1425" i="2" a="1"/>
  <c r="J1425" i="2" s="1"/>
  <c r="I903" i="2" a="1"/>
  <c r="I903" i="2" s="1"/>
  <c r="J1151" i="2" a="1"/>
  <c r="J1151" i="2" s="1"/>
  <c r="I1441" i="2" a="1"/>
  <c r="I1441" i="2" s="1"/>
  <c r="J417" i="2" a="1"/>
  <c r="J417" i="2" s="1"/>
  <c r="J40" i="2" a="1"/>
  <c r="J40" i="2" s="1"/>
  <c r="J814" i="2" a="1"/>
  <c r="J814" i="2" s="1"/>
  <c r="J328" i="2" a="1"/>
  <c r="J328" i="2" s="1"/>
  <c r="J1144" i="2" a="1"/>
  <c r="J1144" i="2" s="1"/>
  <c r="J388" i="2" a="1"/>
  <c r="J388" i="2" s="1"/>
  <c r="J301" i="2" a="1"/>
  <c r="J301" i="2" s="1"/>
  <c r="J1463" i="2" a="1"/>
  <c r="J1463" i="2" s="1"/>
  <c r="J92" i="2" a="1"/>
  <c r="J92" i="2" s="1"/>
  <c r="J344" i="2" a="1"/>
  <c r="J344" i="2" s="1"/>
  <c r="J1111" i="2" a="1"/>
  <c r="J1111" i="2" s="1"/>
  <c r="J904" i="2" a="1"/>
  <c r="J904" i="2" s="1"/>
  <c r="J285" i="2" a="1"/>
  <c r="J285" i="2" s="1"/>
  <c r="J766" i="2" a="1"/>
  <c r="J766" i="2" s="1"/>
  <c r="J45" i="2" a="1"/>
  <c r="J45" i="2" s="1"/>
  <c r="J1128" i="2" a="1"/>
  <c r="J1128" i="2" s="1"/>
  <c r="J555" i="2" a="1"/>
  <c r="J555" i="2" s="1"/>
  <c r="J751" i="2" a="1"/>
  <c r="J751" i="2" s="1"/>
  <c r="J640" i="2" a="1"/>
  <c r="J640" i="2" s="1"/>
  <c r="J1152" i="2" a="1"/>
  <c r="J1152" i="2" s="1"/>
  <c r="J899" i="2" a="1"/>
  <c r="J899" i="2" s="1"/>
  <c r="J855" i="2" a="1"/>
  <c r="J855" i="2" s="1"/>
  <c r="I326" i="2" a="1"/>
  <c r="I326" i="2" s="1"/>
  <c r="I465" i="2" a="1"/>
  <c r="I465" i="2" s="1"/>
  <c r="I866" i="2" a="1"/>
  <c r="I866" i="2" s="1"/>
  <c r="I309" i="2" a="1"/>
  <c r="I309" i="2" s="1"/>
  <c r="I895" i="2" a="1"/>
  <c r="I895" i="2" s="1"/>
  <c r="I1153" i="2" a="1"/>
  <c r="I1153" i="2" s="1"/>
  <c r="I1495" i="2" a="1"/>
  <c r="I1495" i="2" s="1"/>
  <c r="I216" i="2" a="1"/>
  <c r="I216" i="2" s="1"/>
  <c r="I1569" i="2" a="1"/>
  <c r="I1569" i="2" s="1"/>
  <c r="I229" i="2" a="1"/>
  <c r="I229" i="2" s="1"/>
  <c r="I786" i="2" a="1"/>
  <c r="I786" i="2" s="1"/>
  <c r="I1241" i="2" a="1"/>
  <c r="I1241" i="2" s="1"/>
  <c r="I533" i="2" a="1"/>
  <c r="I533" i="2" s="1"/>
  <c r="I1468" i="2" a="1"/>
  <c r="I1468" i="2" s="1"/>
  <c r="I1404" i="2" a="1"/>
  <c r="I1404" i="2" s="1"/>
  <c r="I2" i="2" a="1"/>
  <c r="I2" i="2" s="1"/>
  <c r="B67" i="1" s="1"/>
  <c r="C16" i="7" s="1"/>
  <c r="A5" i="8" s="1"/>
  <c r="C5" i="8" s="1"/>
  <c r="I798" i="2" a="1"/>
  <c r="I798" i="2" s="1"/>
  <c r="I1572" i="2" a="1"/>
  <c r="I1572" i="2" s="1"/>
  <c r="I110" i="2" a="1"/>
  <c r="I110" i="2" s="1"/>
  <c r="I23" i="2" a="1"/>
  <c r="I23" i="2" s="1"/>
  <c r="B88" i="1" s="1"/>
  <c r="C37" i="7" s="1"/>
  <c r="A26" i="8" s="1"/>
  <c r="C26" i="8" s="1"/>
  <c r="I879" i="2" a="1"/>
  <c r="I879" i="2" s="1"/>
  <c r="I507" i="2" a="1"/>
  <c r="I507" i="2" s="1"/>
  <c r="I281" i="2" a="1"/>
  <c r="I281" i="2" s="1"/>
  <c r="I46" i="2" a="1"/>
  <c r="I46" i="2" s="1"/>
  <c r="J350" i="2" a="1"/>
  <c r="J350" i="2" s="1"/>
  <c r="J487" i="2" a="1"/>
  <c r="J487" i="2" s="1"/>
  <c r="J666" i="2" a="1"/>
  <c r="J666" i="2" s="1"/>
  <c r="I659" i="2" a="1"/>
  <c r="I659" i="2" s="1"/>
  <c r="J573" i="2" a="1"/>
  <c r="J573" i="2" s="1"/>
  <c r="I788" i="2" a="1"/>
  <c r="I788" i="2" s="1"/>
  <c r="J1167" i="2" a="1"/>
  <c r="J1167" i="2" s="1"/>
  <c r="J1488" i="2" a="1"/>
  <c r="J1488" i="2" s="1"/>
  <c r="J11" i="2" a="1"/>
  <c r="J11" i="2" s="1"/>
  <c r="G76" i="1" s="1"/>
  <c r="H25" i="7" s="1"/>
  <c r="B14" i="8" s="1"/>
  <c r="D14" i="8" s="1"/>
  <c r="J533" i="2" a="1"/>
  <c r="J533" i="2" s="1"/>
  <c r="J785" i="2" a="1"/>
  <c r="J785" i="2" s="1"/>
  <c r="J1343" i="2" a="1"/>
  <c r="J1343" i="2" s="1"/>
  <c r="J1600" i="2" a="1"/>
  <c r="J1600" i="2" s="1"/>
  <c r="J523" i="2" a="1"/>
  <c r="J523" i="2" s="1"/>
  <c r="J588" i="2" a="1"/>
  <c r="J588" i="2" s="1"/>
  <c r="J1484" i="2" a="1"/>
  <c r="J1484" i="2" s="1"/>
  <c r="J692" i="2" a="1"/>
  <c r="J692" i="2" s="1"/>
  <c r="J837" i="2" a="1"/>
  <c r="J837" i="2" s="1"/>
  <c r="J1609" i="2" a="1"/>
  <c r="J1609" i="2" s="1"/>
  <c r="J1353" i="2" a="1"/>
  <c r="J1353" i="2" s="1"/>
  <c r="J824" i="2" a="1"/>
  <c r="J824" i="2" s="1"/>
  <c r="J736" i="2" a="1"/>
  <c r="J736" i="2" s="1"/>
  <c r="J850" i="2" a="1"/>
  <c r="J850" i="2" s="1"/>
  <c r="J1073" i="2" a="1"/>
  <c r="J1073" i="2" s="1"/>
  <c r="J201" i="2" a="1"/>
  <c r="J201" i="2" s="1"/>
  <c r="J1351" i="2" a="1"/>
  <c r="J1351" i="2" s="1"/>
  <c r="I251" i="2" a="1"/>
  <c r="I251" i="2" s="1"/>
  <c r="I1033" i="2" a="1"/>
  <c r="I1033" i="2" s="1"/>
  <c r="I155" i="2" a="1"/>
  <c r="I155" i="2" s="1"/>
  <c r="I214" i="2" a="1"/>
  <c r="I214" i="2" s="1"/>
  <c r="I1239" i="2" a="1"/>
  <c r="I1239" i="2" s="1"/>
  <c r="I356" i="2" a="1"/>
  <c r="I356" i="2" s="1"/>
  <c r="I1465" i="2" a="1"/>
  <c r="I1465" i="2" s="1"/>
  <c r="I210" i="2" a="1"/>
  <c r="I210" i="2" s="1"/>
  <c r="I1353" i="2" a="1"/>
  <c r="I1353" i="2" s="1"/>
  <c r="I887" i="2" a="1"/>
  <c r="I887" i="2" s="1"/>
  <c r="I1257" i="2" a="1"/>
  <c r="I1257" i="2" s="1"/>
  <c r="I354" i="2" a="1"/>
  <c r="I354" i="2" s="1"/>
  <c r="I1121" i="2" a="1"/>
  <c r="I1121" i="2" s="1"/>
  <c r="I1545" i="2" a="1"/>
  <c r="I1545" i="2" s="1"/>
  <c r="I241" i="2" a="1"/>
  <c r="I241" i="2" s="1"/>
  <c r="I585" i="2" a="1"/>
  <c r="I585" i="2" s="1"/>
  <c r="I945" i="2" a="1"/>
  <c r="I945" i="2" s="1"/>
  <c r="I54" i="2" a="1"/>
  <c r="I54" i="2" s="1"/>
  <c r="I207" i="2" a="1"/>
  <c r="I207" i="2" s="1"/>
  <c r="I790" i="2" a="1"/>
  <c r="I790" i="2" s="1"/>
  <c r="I693" i="2" a="1"/>
  <c r="I693" i="2" s="1"/>
  <c r="I205" i="2" a="1"/>
  <c r="I205" i="2" s="1"/>
  <c r="I1247" i="2" a="1"/>
  <c r="I1247" i="2" s="1"/>
  <c r="I292" i="2" a="1"/>
  <c r="I292" i="2" s="1"/>
  <c r="J646" i="2" a="1"/>
  <c r="J646" i="2" s="1"/>
  <c r="J1378" i="2" a="1"/>
  <c r="J1378" i="2" s="1"/>
  <c r="J549" i="2" a="1"/>
  <c r="J549" i="2" s="1"/>
  <c r="J1420" i="2" a="1"/>
  <c r="J1420" i="2" s="1"/>
  <c r="J1209" i="2" a="1"/>
  <c r="J1209" i="2" s="1"/>
  <c r="J73" i="2" a="1"/>
  <c r="J73" i="2" s="1"/>
  <c r="J965" i="2" a="1"/>
  <c r="J965" i="2" s="1"/>
  <c r="J1064" i="2" a="1"/>
  <c r="J1064" i="2" s="1"/>
  <c r="J69" i="2" a="1"/>
  <c r="J69" i="2" s="1"/>
  <c r="J1254" i="2" a="1"/>
  <c r="J1254" i="2" s="1"/>
  <c r="J459" i="2" a="1"/>
  <c r="J459" i="2" s="1"/>
  <c r="J133" i="2" a="1"/>
  <c r="J133" i="2" s="1"/>
  <c r="J1114" i="2" a="1"/>
  <c r="J1114" i="2" s="1"/>
  <c r="J268" i="2" a="1"/>
  <c r="J268" i="2" s="1"/>
  <c r="J1494" i="2" a="1"/>
  <c r="J1494" i="2" s="1"/>
  <c r="J967" i="2" a="1"/>
  <c r="J967" i="2" s="1"/>
  <c r="J834" i="2" a="1"/>
  <c r="J834" i="2" s="1"/>
  <c r="J163" i="2" a="1"/>
  <c r="J163" i="2" s="1"/>
  <c r="J535" i="2" a="1"/>
  <c r="J535" i="2" s="1"/>
  <c r="J1295" i="2" a="1"/>
  <c r="J1295" i="2" s="1"/>
  <c r="J1123" i="2" a="1"/>
  <c r="J1123" i="2" s="1"/>
  <c r="J576" i="2" a="1"/>
  <c r="J576" i="2" s="1"/>
  <c r="J1215" i="2" a="1"/>
  <c r="J1215" i="2" s="1"/>
  <c r="J1527" i="2" a="1"/>
  <c r="J1527" i="2" s="1"/>
  <c r="J247" i="2" a="1"/>
  <c r="J247" i="2" s="1"/>
  <c r="J746" i="2" a="1"/>
  <c r="J746" i="2" s="1"/>
  <c r="J1590" i="2" a="1"/>
  <c r="J1590" i="2" s="1"/>
  <c r="J323" i="2" a="1"/>
  <c r="J323" i="2" s="1"/>
  <c r="J946" i="2" a="1"/>
  <c r="J946" i="2" s="1"/>
  <c r="J490" i="2" a="1"/>
  <c r="J490" i="2" s="1"/>
  <c r="J93" i="2" a="1"/>
  <c r="J93" i="2" s="1"/>
  <c r="J213" i="2" a="1"/>
  <c r="J213" i="2" s="1"/>
  <c r="J1449" i="2" a="1"/>
  <c r="J1449" i="2" s="1"/>
  <c r="J1529" i="2" a="1"/>
  <c r="J1529" i="2" s="1"/>
  <c r="I1544" i="2" a="1"/>
  <c r="I1544" i="2" s="1"/>
  <c r="I97" i="2" a="1"/>
  <c r="I97" i="2" s="1"/>
  <c r="I1436" i="2" a="1"/>
  <c r="I1436" i="2" s="1"/>
  <c r="I240" i="2" a="1"/>
  <c r="I240" i="2" s="1"/>
  <c r="I840" i="2" a="1"/>
  <c r="I840" i="2" s="1"/>
  <c r="I38" i="2" a="1"/>
  <c r="I38" i="2" s="1"/>
  <c r="I272" i="2" a="1"/>
  <c r="I272" i="2" s="1"/>
  <c r="I212" i="2" a="1"/>
  <c r="I212" i="2" s="1"/>
  <c r="I6" i="2" a="1"/>
  <c r="I6" i="2" s="1"/>
  <c r="B71" i="1" s="1"/>
  <c r="C20" i="7" s="1"/>
  <c r="A9" i="8" s="1"/>
  <c r="C9" i="8" s="1"/>
  <c r="I1434" i="2" a="1"/>
  <c r="I1434" i="2" s="1"/>
  <c r="I246" i="2" a="1"/>
  <c r="I246" i="2" s="1"/>
  <c r="I96" i="2" a="1"/>
  <c r="I96" i="2" s="1"/>
  <c r="I1066" i="2" a="1"/>
  <c r="I1066" i="2" s="1"/>
  <c r="I218" i="2" a="1"/>
  <c r="I218" i="2" s="1"/>
  <c r="I737" i="2" a="1"/>
  <c r="I737" i="2" s="1"/>
  <c r="I892" i="2" a="1"/>
  <c r="I892" i="2" s="1"/>
  <c r="I1437" i="2" a="1"/>
  <c r="I1437" i="2" s="1"/>
  <c r="I1313" i="2" a="1"/>
  <c r="I1313" i="2" s="1"/>
  <c r="I456" i="2" a="1"/>
  <c r="I456" i="2" s="1"/>
  <c r="I204" i="2" a="1"/>
  <c r="I204" i="2" s="1"/>
  <c r="I1471" i="2" a="1"/>
  <c r="I1471" i="2" s="1"/>
  <c r="I1244" i="2" a="1"/>
  <c r="I1244" i="2" s="1"/>
  <c r="I452" i="2" a="1"/>
  <c r="I452" i="2" s="1"/>
  <c r="I43" i="2" a="1"/>
  <c r="I43" i="2" s="1"/>
  <c r="J1346" i="2" a="1"/>
  <c r="J1346" i="2" s="1"/>
  <c r="I665" i="2" a="1"/>
  <c r="I665" i="2" s="1"/>
  <c r="J861" i="2" a="1"/>
  <c r="J861" i="2" s="1"/>
  <c r="J1478" i="2" a="1"/>
  <c r="J1478" i="2" s="1"/>
  <c r="J1409" i="2" a="1"/>
  <c r="J1409" i="2" s="1"/>
  <c r="J1029" i="2" a="1"/>
  <c r="J1029" i="2" s="1"/>
  <c r="J862" i="2" a="1"/>
  <c r="J862" i="2" s="1"/>
  <c r="J1287" i="2" a="1"/>
  <c r="J1287" i="2" s="1"/>
  <c r="J571" i="2" a="1"/>
  <c r="J571" i="2" s="1"/>
  <c r="J517" i="2" a="1"/>
  <c r="J517" i="2" s="1"/>
  <c r="J574" i="2" a="1"/>
  <c r="J574" i="2" s="1"/>
  <c r="J1525" i="2" a="1"/>
  <c r="J1525" i="2" s="1"/>
  <c r="J1371" i="2" a="1"/>
  <c r="J1371" i="2" s="1"/>
  <c r="J1361" i="2" a="1"/>
  <c r="J1361" i="2" s="1"/>
  <c r="J377" i="2" a="1"/>
  <c r="J377" i="2" s="1"/>
  <c r="J921" i="2" a="1"/>
  <c r="J921" i="2" s="1"/>
  <c r="J1236" i="2" a="1"/>
  <c r="J1236" i="2" s="1"/>
  <c r="J1557" i="2" a="1"/>
  <c r="J1557" i="2" s="1"/>
  <c r="J493" i="2" a="1"/>
  <c r="J493" i="2" s="1"/>
  <c r="J997" i="2" a="1"/>
  <c r="J997" i="2" s="1"/>
  <c r="J851" i="2" a="1"/>
  <c r="J851" i="2" s="1"/>
  <c r="J823" i="2" a="1"/>
  <c r="J823" i="2" s="1"/>
  <c r="J585" i="2" a="1"/>
  <c r="J585" i="2" s="1"/>
  <c r="J1380" i="2" a="1"/>
  <c r="J1380" i="2" s="1"/>
  <c r="J189" i="2" a="1"/>
  <c r="J189" i="2" s="1"/>
  <c r="I346" i="2" a="1"/>
  <c r="I346" i="2" s="1"/>
  <c r="I985" i="2" a="1"/>
  <c r="I985" i="2" s="1"/>
  <c r="I22" i="2" a="1"/>
  <c r="I22" i="2" s="1"/>
  <c r="B87" i="1" s="1"/>
  <c r="C36" i="7" s="1"/>
  <c r="A25" i="8" s="1"/>
  <c r="C25" i="8" s="1"/>
  <c r="I675" i="2" a="1"/>
  <c r="I675" i="2" s="1"/>
  <c r="I733" i="2" a="1"/>
  <c r="I733" i="2" s="1"/>
  <c r="I426" i="2" a="1"/>
  <c r="I426" i="2" s="1"/>
  <c r="I1602" i="2" a="1"/>
  <c r="I1602" i="2" s="1"/>
  <c r="I1558" i="2" a="1"/>
  <c r="I1558" i="2" s="1"/>
  <c r="I579" i="2" a="1"/>
  <c r="I579" i="2" s="1"/>
  <c r="I230" i="2" a="1"/>
  <c r="I230" i="2" s="1"/>
  <c r="I1038" i="2" a="1"/>
  <c r="I1038" i="2" s="1"/>
  <c r="I89" i="2" a="1"/>
  <c r="I89" i="2" s="1"/>
  <c r="I753" i="2" a="1"/>
  <c r="I753" i="2" s="1"/>
  <c r="I514" i="2" a="1"/>
  <c r="I514" i="2" s="1"/>
  <c r="I1011" i="2" a="1"/>
  <c r="I1011" i="2" s="1"/>
  <c r="I180" i="2" a="1"/>
  <c r="I180" i="2" s="1"/>
  <c r="I1410" i="2" a="1"/>
  <c r="I1410" i="2" s="1"/>
  <c r="I576" i="2" a="1"/>
  <c r="I576" i="2" s="1"/>
  <c r="I1237" i="2" a="1"/>
  <c r="I1237" i="2" s="1"/>
  <c r="I1586" i="2" a="1"/>
  <c r="I1586" i="2" s="1"/>
  <c r="I1218" i="2" a="1"/>
  <c r="I1218" i="2" s="1"/>
  <c r="I1061" i="2" a="1"/>
  <c r="I1061" i="2" s="1"/>
  <c r="I876" i="2" a="1"/>
  <c r="I876" i="2" s="1"/>
  <c r="I261" i="2" a="1"/>
  <c r="I261" i="2" s="1"/>
  <c r="J82" i="2" a="1"/>
  <c r="J82" i="2" s="1"/>
  <c r="I1096" i="2" a="1"/>
  <c r="I1096" i="2" s="1"/>
  <c r="J1559" i="2" a="1"/>
  <c r="J1559" i="2" s="1"/>
  <c r="I95" i="2" a="1"/>
  <c r="I95" i="2" s="1"/>
  <c r="J346" i="2" a="1"/>
  <c r="J346" i="2" s="1"/>
  <c r="J745" i="2" a="1"/>
  <c r="J745" i="2" s="1"/>
  <c r="J1057" i="2" a="1"/>
  <c r="J1057" i="2" s="1"/>
  <c r="J1481" i="2" a="1"/>
  <c r="J1481" i="2" s="1"/>
  <c r="J945" i="2" a="1"/>
  <c r="J945" i="2" s="1"/>
  <c r="J458" i="2" a="1"/>
  <c r="J458" i="2" s="1"/>
  <c r="J1292" i="2" a="1"/>
  <c r="J1292" i="2" s="1"/>
  <c r="J1521" i="2" a="1"/>
  <c r="J1521" i="2" s="1"/>
  <c r="J37" i="2" a="1"/>
  <c r="J37" i="2" s="1"/>
  <c r="J273" i="2" a="1"/>
  <c r="J273" i="2" s="1"/>
  <c r="J450" i="2" a="1"/>
  <c r="J450" i="2" s="1"/>
  <c r="J325" i="2" a="1"/>
  <c r="J325" i="2" s="1"/>
  <c r="J1504" i="2" a="1"/>
  <c r="J1504" i="2" s="1"/>
  <c r="J783" i="2" a="1"/>
  <c r="J783" i="2" s="1"/>
  <c r="J1508" i="2" a="1"/>
  <c r="J1508" i="2" s="1"/>
  <c r="J773" i="2" a="1"/>
  <c r="J773" i="2" s="1"/>
  <c r="J865" i="2" a="1"/>
  <c r="J865" i="2" s="1"/>
  <c r="J62" i="2" a="1"/>
  <c r="J62" i="2" s="1"/>
  <c r="J1605" i="2" a="1"/>
  <c r="J1605" i="2" s="1"/>
  <c r="J721" i="2" a="1"/>
  <c r="J721" i="2" s="1"/>
  <c r="J898" i="2" a="1"/>
  <c r="J898" i="2" s="1"/>
  <c r="J1176" i="2" a="1"/>
  <c r="J1176" i="2" s="1"/>
  <c r="I1017" i="2" a="1"/>
  <c r="I1017" i="2" s="1"/>
  <c r="I519" i="2" a="1"/>
  <c r="I519" i="2" s="1"/>
  <c r="I1210" i="2" a="1"/>
  <c r="I1210" i="2" s="1"/>
  <c r="I586" i="2" a="1"/>
  <c r="I586" i="2" s="1"/>
  <c r="I553" i="2" a="1"/>
  <c r="I553" i="2" s="1"/>
  <c r="I287" i="2" a="1"/>
  <c r="I287" i="2" s="1"/>
  <c r="I1088" i="2" a="1"/>
  <c r="I1088" i="2" s="1"/>
  <c r="I1374" i="2" a="1"/>
  <c r="I1374" i="2" s="1"/>
  <c r="I1408" i="2" a="1"/>
  <c r="I1408" i="2" s="1"/>
  <c r="I830" i="2" a="1"/>
  <c r="I830" i="2" s="1"/>
  <c r="I492" i="2" a="1"/>
  <c r="I492" i="2" s="1"/>
  <c r="I1595" i="2" a="1"/>
  <c r="I1595" i="2" s="1"/>
  <c r="I904" i="2" a="1"/>
  <c r="I904" i="2" s="1"/>
  <c r="I458" i="2" a="1"/>
  <c r="I458" i="2" s="1"/>
  <c r="I671" i="2" a="1"/>
  <c r="I671" i="2" s="1"/>
  <c r="I958" i="2" a="1"/>
  <c r="I958" i="2" s="1"/>
  <c r="I349" i="2" a="1"/>
  <c r="I349" i="2" s="1"/>
  <c r="I1296" i="2" a="1"/>
  <c r="I1296" i="2" s="1"/>
  <c r="I929" i="2" a="1"/>
  <c r="I929" i="2" s="1"/>
  <c r="I638" i="2" a="1"/>
  <c r="I638" i="2" s="1"/>
  <c r="I618" i="2" a="1"/>
  <c r="I618" i="2" s="1"/>
  <c r="I644" i="2" a="1"/>
  <c r="I644" i="2" s="1"/>
  <c r="I1589" i="2" a="1"/>
  <c r="I1589" i="2" s="1"/>
  <c r="I1581" i="2" a="1"/>
  <c r="I1581" i="2" s="1"/>
  <c r="J1177" i="2" a="1"/>
  <c r="J1177" i="2" s="1"/>
  <c r="J1038" i="2" a="1"/>
  <c r="J1038" i="2" s="1"/>
  <c r="J1271" i="2" a="1"/>
  <c r="J1271" i="2" s="1"/>
  <c r="J243" i="2" a="1"/>
  <c r="J243" i="2" s="1"/>
  <c r="J817" i="2" a="1"/>
  <c r="J817" i="2" s="1"/>
  <c r="I1426" i="2" a="1"/>
  <c r="I1426" i="2" s="1"/>
  <c r="J730" i="2" a="1"/>
  <c r="J730" i="2" s="1"/>
  <c r="J764" i="2" a="1"/>
  <c r="J764" i="2" s="1"/>
  <c r="J938" i="2" a="1"/>
  <c r="J938" i="2" s="1"/>
  <c r="J1341" i="2" a="1"/>
  <c r="J1341" i="2" s="1"/>
  <c r="J852" i="2" a="1"/>
  <c r="J852" i="2" s="1"/>
  <c r="J531" i="2" a="1"/>
  <c r="J531" i="2" s="1"/>
  <c r="J741" i="2" a="1"/>
  <c r="J741" i="2" s="1"/>
  <c r="J1067" i="2" a="1"/>
  <c r="J1067" i="2" s="1"/>
  <c r="J1427" i="2" a="1"/>
  <c r="J1427" i="2" s="1"/>
  <c r="J475" i="2" a="1"/>
  <c r="J475" i="2" s="1"/>
  <c r="J1487" i="2" a="1"/>
  <c r="J1487" i="2" s="1"/>
  <c r="J572" i="2" a="1"/>
  <c r="J572" i="2" s="1"/>
  <c r="J315" i="2" a="1"/>
  <c r="J315" i="2" s="1"/>
  <c r="J1018" i="2" a="1"/>
  <c r="J1018" i="2" s="1"/>
  <c r="J700" i="2" a="1"/>
  <c r="J700" i="2" s="1"/>
  <c r="J1515" i="2" a="1"/>
  <c r="J1515" i="2" s="1"/>
  <c r="J1075" i="2" a="1"/>
  <c r="J1075" i="2" s="1"/>
  <c r="J1608" i="2" a="1"/>
  <c r="J1608" i="2" s="1"/>
  <c r="J522" i="2" a="1"/>
  <c r="J522" i="2" s="1"/>
  <c r="J1533" i="2" a="1"/>
  <c r="J1533" i="2" s="1"/>
  <c r="I299" i="2" a="1"/>
  <c r="I299" i="2" s="1"/>
  <c r="I664" i="2" a="1"/>
  <c r="I664" i="2" s="1"/>
  <c r="I1182" i="2" a="1"/>
  <c r="I1182" i="2" s="1"/>
  <c r="I842" i="2" a="1"/>
  <c r="I842" i="2" s="1"/>
  <c r="I1375" i="2" a="1"/>
  <c r="I1375" i="2" s="1"/>
  <c r="I88" i="2" a="1"/>
  <c r="I88" i="2" s="1"/>
  <c r="I448" i="2" a="1"/>
  <c r="I448" i="2" s="1"/>
  <c r="I868" i="2" a="1"/>
  <c r="I868" i="2" s="1"/>
  <c r="I597" i="2" a="1"/>
  <c r="I597" i="2" s="1"/>
  <c r="I1063" i="2" a="1"/>
  <c r="I1063" i="2" s="1"/>
  <c r="I1205" i="2" a="1"/>
  <c r="I1205" i="2" s="1"/>
  <c r="I1506" i="2" a="1"/>
  <c r="I1506" i="2" s="1"/>
  <c r="I17" i="2" a="1"/>
  <c r="I17" i="2" s="1"/>
  <c r="B82" i="1" s="1"/>
  <c r="C31" i="7" s="1"/>
  <c r="A20" i="8" s="1"/>
  <c r="C20" i="8" s="1"/>
  <c r="I1250" i="2" a="1"/>
  <c r="I1250" i="2" s="1"/>
  <c r="I115" i="2" a="1"/>
  <c r="I115" i="2" s="1"/>
  <c r="I384" i="2" a="1"/>
  <c r="I384" i="2" s="1"/>
  <c r="I825" i="2" a="1"/>
  <c r="I825" i="2" s="1"/>
  <c r="I524" i="2" a="1"/>
  <c r="I524" i="2" s="1"/>
  <c r="I994" i="2" a="1"/>
  <c r="I994" i="2" s="1"/>
  <c r="I936" i="2" a="1"/>
  <c r="I936" i="2" s="1"/>
  <c r="I774" i="2" a="1"/>
  <c r="I774" i="2" s="1"/>
  <c r="I927" i="2" a="1"/>
  <c r="I927" i="2" s="1"/>
  <c r="I50" i="2" a="1"/>
  <c r="I50" i="2" s="1"/>
  <c r="I77" i="2" a="1"/>
  <c r="I77" i="2" s="1"/>
  <c r="J310" i="2" a="1"/>
  <c r="J310" i="2" s="1"/>
  <c r="J1432" i="2" a="1"/>
  <c r="J1432" i="2" s="1"/>
  <c r="I318" i="2" a="1"/>
  <c r="I318" i="2" s="1"/>
  <c r="J48" i="2" a="1"/>
  <c r="J48" i="2" s="1"/>
  <c r="J1330" i="2" a="1"/>
  <c r="J1330" i="2" s="1"/>
  <c r="J36" i="2" a="1"/>
  <c r="J36" i="2" s="1"/>
  <c r="J944" i="2" a="1"/>
  <c r="J944" i="2" s="1"/>
  <c r="J1451" i="2" a="1"/>
  <c r="J1451" i="2" s="1"/>
  <c r="J1217" i="2" a="1"/>
  <c r="J1217" i="2" s="1"/>
  <c r="J947" i="2" a="1"/>
  <c r="J947" i="2" s="1"/>
  <c r="J617" i="2" a="1"/>
  <c r="J617" i="2" s="1"/>
  <c r="J305" i="2" a="1"/>
  <c r="J305" i="2" s="1"/>
  <c r="J90" i="2" a="1"/>
  <c r="J90" i="2" s="1"/>
  <c r="J1053" i="2" a="1"/>
  <c r="J1053" i="2" s="1"/>
  <c r="J1401" i="2" a="1"/>
  <c r="J1401" i="2" s="1"/>
  <c r="J831" i="2" a="1"/>
  <c r="J831" i="2" s="1"/>
  <c r="J819" i="2" a="1"/>
  <c r="J819" i="2" s="1"/>
  <c r="J1171" i="2" a="1"/>
  <c r="J1171" i="2" s="1"/>
  <c r="J379" i="2" a="1"/>
  <c r="J379" i="2" s="1"/>
  <c r="J933" i="2" a="1"/>
  <c r="J933" i="2" s="1"/>
  <c r="J527" i="2" a="1"/>
  <c r="J527" i="2" s="1"/>
  <c r="J1285" i="2" a="1"/>
  <c r="J1285" i="2" s="1"/>
  <c r="J556" i="2" a="1"/>
  <c r="J556" i="2" s="1"/>
  <c r="J966" i="2" a="1"/>
  <c r="J966" i="2" s="1"/>
  <c r="J993" i="2" a="1"/>
  <c r="J993" i="2" s="1"/>
  <c r="I961" i="2" a="1"/>
  <c r="I961" i="2" s="1"/>
  <c r="I780" i="2" a="1"/>
  <c r="I780" i="2" s="1"/>
  <c r="I1470" i="2" a="1"/>
  <c r="I1470" i="2" s="1"/>
  <c r="I1300" i="2" a="1"/>
  <c r="I1300" i="2" s="1"/>
  <c r="I1463" i="2" a="1"/>
  <c r="I1463" i="2" s="1"/>
  <c r="I1295" i="2" a="1"/>
  <c r="I1295" i="2" s="1"/>
  <c r="I375" i="2" a="1"/>
  <c r="I375" i="2" s="1"/>
  <c r="I1259" i="2" a="1"/>
  <c r="I1259" i="2" s="1"/>
  <c r="I382" i="2" a="1"/>
  <c r="I382" i="2" s="1"/>
  <c r="I1212" i="2" a="1"/>
  <c r="I1212" i="2" s="1"/>
  <c r="I940" i="2" a="1"/>
  <c r="I940" i="2" s="1"/>
  <c r="I1336" i="2" a="1"/>
  <c r="I1336" i="2" s="1"/>
  <c r="I1317" i="2" a="1"/>
  <c r="I1317" i="2" s="1"/>
  <c r="I1181" i="2" a="1"/>
  <c r="I1181" i="2" s="1"/>
  <c r="I1591" i="2" a="1"/>
  <c r="I1591" i="2" s="1"/>
  <c r="I1271" i="2" a="1"/>
  <c r="I1271" i="2" s="1"/>
  <c r="I21" i="2" a="1"/>
  <c r="I21" i="2" s="1"/>
  <c r="B86" i="1" s="1"/>
  <c r="C35" i="7" s="1"/>
  <c r="A24" i="8" s="1"/>
  <c r="C24" i="8" s="1"/>
  <c r="I954" i="2" a="1"/>
  <c r="I954" i="2" s="1"/>
  <c r="I905" i="2" a="1"/>
  <c r="I905" i="2" s="1"/>
  <c r="I1278" i="2" a="1"/>
  <c r="I1278" i="2" s="1"/>
  <c r="I651" i="2" a="1"/>
  <c r="I651" i="2" s="1"/>
  <c r="I1261" i="2" a="1"/>
  <c r="I1261" i="2" s="1"/>
  <c r="I1012" i="2" a="1"/>
  <c r="I1012" i="2" s="1"/>
  <c r="I881" i="2" a="1"/>
  <c r="I881" i="2" s="1"/>
  <c r="J454" i="2" a="1"/>
  <c r="J454" i="2" s="1"/>
  <c r="J654" i="2" a="1"/>
  <c r="J654" i="2" s="1"/>
  <c r="I424" i="2" a="1"/>
  <c r="I424" i="2" s="1"/>
  <c r="J131" i="2" a="1"/>
  <c r="J131" i="2" s="1"/>
  <c r="J324" i="2" a="1"/>
  <c r="J324" i="2" s="1"/>
  <c r="J1270" i="2" a="1"/>
  <c r="J1270" i="2" s="1"/>
  <c r="J629" i="2" a="1"/>
  <c r="J629" i="2" s="1"/>
  <c r="J1201" i="2" a="1"/>
  <c r="J1201" i="2" s="1"/>
  <c r="J114" i="2" a="1"/>
  <c r="J114" i="2" s="1"/>
  <c r="J1242" i="2" a="1"/>
  <c r="J1242" i="2" s="1"/>
  <c r="J1297" i="2" a="1"/>
  <c r="J1297" i="2" s="1"/>
  <c r="J96" i="2" a="1"/>
  <c r="J96" i="2" s="1"/>
  <c r="J303" i="2" a="1"/>
  <c r="J303" i="2" s="1"/>
  <c r="J1212" i="2" a="1"/>
  <c r="J1212" i="2" s="1"/>
  <c r="J822" i="2" a="1"/>
  <c r="J822" i="2" s="1"/>
  <c r="J1524" i="2" a="1"/>
  <c r="J1524" i="2" s="1"/>
  <c r="J567" i="2" a="1"/>
  <c r="J567" i="2" s="1"/>
  <c r="J423" i="2" a="1"/>
  <c r="J423" i="2" s="1"/>
  <c r="J85" i="2" a="1"/>
  <c r="J85" i="2" s="1"/>
  <c r="J1211" i="2" a="1"/>
  <c r="J1211" i="2" s="1"/>
  <c r="J1037" i="2" a="1"/>
  <c r="J1037" i="2" s="1"/>
  <c r="J934" i="2" a="1"/>
  <c r="J934" i="2" s="1"/>
  <c r="J1228" i="2" a="1"/>
  <c r="J1228" i="2" s="1"/>
  <c r="J431" i="2" a="1"/>
  <c r="J431" i="2" s="1"/>
  <c r="J1538" i="2" a="1"/>
  <c r="J1538" i="2" s="1"/>
  <c r="J481" i="2" a="1"/>
  <c r="J481" i="2" s="1"/>
  <c r="I1433" i="2" a="1"/>
  <c r="I1433" i="2" s="1"/>
  <c r="I1071" i="2" a="1"/>
  <c r="I1071" i="2" s="1"/>
  <c r="I809" i="2" a="1"/>
  <c r="I809" i="2" s="1"/>
  <c r="I11" i="2" a="1"/>
  <c r="I11" i="2" s="1"/>
  <c r="B76" i="1" s="1"/>
  <c r="C25" i="7" s="1"/>
  <c r="A14" i="8" s="1"/>
  <c r="C14" i="8" s="1"/>
  <c r="I522" i="2" a="1"/>
  <c r="I522" i="2" s="1"/>
  <c r="I941" i="2" a="1"/>
  <c r="I941" i="2" s="1"/>
  <c r="I931" i="2" a="1"/>
  <c r="I931" i="2" s="1"/>
  <c r="I741" i="2" a="1"/>
  <c r="I741" i="2" s="1"/>
  <c r="I227" i="2" a="1"/>
  <c r="I227" i="2" s="1"/>
  <c r="I1102" i="2" a="1"/>
  <c r="I1102" i="2" s="1"/>
  <c r="I1580" i="2" a="1"/>
  <c r="I1580" i="2" s="1"/>
  <c r="I1030" i="2" a="1"/>
  <c r="I1030" i="2" s="1"/>
  <c r="I482" i="2" a="1"/>
  <c r="I482" i="2" s="1"/>
  <c r="I120" i="2" a="1"/>
  <c r="I120" i="2" s="1"/>
  <c r="I442" i="2" a="1"/>
  <c r="I442" i="2" s="1"/>
  <c r="I1219" i="2" a="1"/>
  <c r="I1219" i="2" s="1"/>
  <c r="I480" i="2" a="1"/>
  <c r="I480" i="2" s="1"/>
  <c r="I259" i="2" a="1"/>
  <c r="I259" i="2" s="1"/>
  <c r="I523" i="2" a="1"/>
  <c r="I523" i="2" s="1"/>
  <c r="I34" i="2" a="1"/>
  <c r="I34" i="2" s="1"/>
  <c r="B99" i="1" s="1"/>
  <c r="I1273" i="2" a="1"/>
  <c r="I1273" i="2" s="1"/>
  <c r="I611" i="2" a="1"/>
  <c r="I611" i="2" s="1"/>
  <c r="I1383" i="2" a="1"/>
  <c r="I1383" i="2" s="1"/>
  <c r="J514" i="2" a="1"/>
  <c r="J514" i="2" s="1"/>
  <c r="J74" i="2" a="1"/>
  <c r="J74" i="2" s="1"/>
  <c r="J1231" i="2" a="1"/>
  <c r="J1231" i="2" s="1"/>
  <c r="J15" i="2" a="1"/>
  <c r="J15" i="2" s="1"/>
  <c r="G80" i="1" s="1"/>
  <c r="H29" i="7" s="1"/>
  <c r="B18" i="8" s="1"/>
  <c r="D18" i="8" s="1"/>
  <c r="J457" i="2" a="1"/>
  <c r="J457" i="2" s="1"/>
  <c r="I762" i="2" a="1"/>
  <c r="I762" i="2" s="1"/>
  <c r="J634" i="2" a="1"/>
  <c r="J634" i="2" s="1"/>
  <c r="J935" i="2" a="1"/>
  <c r="J935" i="2" s="1"/>
  <c r="J1059" i="2" a="1"/>
  <c r="J1059" i="2" s="1"/>
  <c r="J1098" i="2" a="1"/>
  <c r="J1098" i="2" s="1"/>
  <c r="J284" i="2" a="1"/>
  <c r="J284" i="2" s="1"/>
  <c r="J977" i="2" a="1"/>
  <c r="J977" i="2" s="1"/>
  <c r="J924" i="2" a="1"/>
  <c r="J924" i="2" s="1"/>
  <c r="J1130" i="2" a="1"/>
  <c r="J1130" i="2" s="1"/>
  <c r="J525" i="2" a="1"/>
  <c r="J525" i="2" s="1"/>
  <c r="J211" i="2" a="1"/>
  <c r="J211" i="2" s="1"/>
  <c r="J1046" i="2" a="1"/>
  <c r="J1046" i="2" s="1"/>
  <c r="J743" i="2" a="1"/>
  <c r="J743" i="2" s="1"/>
  <c r="J1048" i="2" a="1"/>
  <c r="J1048" i="2" s="1"/>
  <c r="J294" i="2" a="1"/>
  <c r="J294" i="2" s="1"/>
  <c r="J875" i="2" a="1"/>
  <c r="J875" i="2" s="1"/>
  <c r="J931" i="2" a="1"/>
  <c r="J931" i="2" s="1"/>
  <c r="J358" i="2" a="1"/>
  <c r="J358" i="2" s="1"/>
  <c r="J1446" i="2" a="1"/>
  <c r="J1446" i="2" s="1"/>
  <c r="J853" i="2" a="1"/>
  <c r="J853" i="2" s="1"/>
  <c r="J804" i="2" a="1"/>
  <c r="J804" i="2" s="1"/>
  <c r="I1376" i="2" a="1"/>
  <c r="I1376" i="2" s="1"/>
  <c r="I1091" i="2" a="1"/>
  <c r="I1091" i="2" s="1"/>
  <c r="I404" i="2" a="1"/>
  <c r="I404" i="2" s="1"/>
  <c r="I793" i="2" a="1"/>
  <c r="I793" i="2" s="1"/>
  <c r="I111" i="2" a="1"/>
  <c r="I111" i="2" s="1"/>
  <c r="I1234" i="2" a="1"/>
  <c r="I1234" i="2" s="1"/>
  <c r="I247" i="2" a="1"/>
  <c r="I247" i="2" s="1"/>
  <c r="I742" i="2" a="1"/>
  <c r="I742" i="2" s="1"/>
  <c r="I913" i="2" a="1"/>
  <c r="I913" i="2" s="1"/>
  <c r="I24" i="2" a="1"/>
  <c r="I24" i="2" s="1"/>
  <c r="B89" i="1" s="1"/>
  <c r="C38" i="7" s="1"/>
  <c r="A27" i="8" s="1"/>
  <c r="C27" i="8" s="1"/>
  <c r="I595" i="2" a="1"/>
  <c r="I595" i="2" s="1"/>
  <c r="I286" i="2" a="1"/>
  <c r="I286" i="2" s="1"/>
  <c r="I1532" i="2" a="1"/>
  <c r="I1532" i="2" s="1"/>
  <c r="I1329" i="2" a="1"/>
  <c r="I1329" i="2" s="1"/>
  <c r="I52" i="2" a="1"/>
  <c r="I52" i="2" s="1"/>
  <c r="I1161" i="2" a="1"/>
  <c r="I1161" i="2" s="1"/>
  <c r="I431" i="2" a="1"/>
  <c r="I431" i="2" s="1"/>
  <c r="I1368" i="2" a="1"/>
  <c r="I1368" i="2" s="1"/>
  <c r="I1040" i="2" a="1"/>
  <c r="I1040" i="2" s="1"/>
  <c r="I163" i="2" a="1"/>
  <c r="I163" i="2" s="1"/>
  <c r="I1340" i="2" a="1"/>
  <c r="I1340" i="2" s="1"/>
  <c r="I114" i="2" a="1"/>
  <c r="I114" i="2" s="1"/>
  <c r="I467" i="2" a="1"/>
  <c r="I467" i="2" s="1"/>
  <c r="I463" i="2" a="1"/>
  <c r="I463" i="2" s="1"/>
  <c r="I1335" i="2" a="1"/>
  <c r="I1335" i="2" s="1"/>
  <c r="J821" i="2" a="1"/>
  <c r="J821" i="2" s="1"/>
  <c r="J991" i="2" a="1"/>
  <c r="J991" i="2" s="1"/>
  <c r="J1086" i="2" a="1"/>
  <c r="J1086" i="2" s="1"/>
  <c r="J840" i="2" a="1"/>
  <c r="J840" i="2" s="1"/>
  <c r="J893" i="2" a="1"/>
  <c r="J893" i="2" s="1"/>
  <c r="J1276" i="2" a="1"/>
  <c r="J1276" i="2" s="1"/>
  <c r="J1305" i="2" a="1"/>
  <c r="J1305" i="2" s="1"/>
  <c r="J1244" i="2" a="1"/>
  <c r="J1244" i="2" s="1"/>
  <c r="J433" i="2" a="1"/>
  <c r="J433" i="2" s="1"/>
  <c r="J1410" i="2" a="1"/>
  <c r="J1410" i="2" s="1"/>
  <c r="J678" i="2" a="1"/>
  <c r="J678" i="2" s="1"/>
  <c r="J1188" i="2" a="1"/>
  <c r="J1188" i="2" s="1"/>
  <c r="J976" i="2" a="1"/>
  <c r="J976" i="2" s="1"/>
  <c r="J695" i="2" a="1"/>
  <c r="J695" i="2" s="1"/>
  <c r="J107" i="2" a="1"/>
  <c r="J107" i="2" s="1"/>
  <c r="J104" i="2" a="1"/>
  <c r="J104" i="2" s="1"/>
  <c r="J664" i="2" a="1"/>
  <c r="J664" i="2" s="1"/>
  <c r="J109" i="2" a="1"/>
  <c r="J109" i="2" s="1"/>
  <c r="J326" i="2" a="1"/>
  <c r="J326" i="2" s="1"/>
  <c r="J204" i="2" a="1"/>
  <c r="J204" i="2" s="1"/>
  <c r="J731" i="2" a="1"/>
  <c r="J731" i="2" s="1"/>
  <c r="J959" i="2" a="1"/>
  <c r="J959" i="2" s="1"/>
  <c r="J218" i="2" a="1"/>
  <c r="J218" i="2" s="1"/>
  <c r="J113" i="2" a="1"/>
  <c r="J113" i="2" s="1"/>
  <c r="J111" i="2" a="1"/>
  <c r="J111" i="2" s="1"/>
  <c r="J1286" i="2" a="1"/>
  <c r="J1286" i="2" s="1"/>
  <c r="I682" i="2" a="1"/>
  <c r="I682" i="2" s="1"/>
  <c r="I185" i="2" a="1"/>
  <c r="I185" i="2" s="1"/>
  <c r="I1099" i="2" a="1"/>
  <c r="I1099" i="2" s="1"/>
  <c r="I942" i="2" a="1"/>
  <c r="I942" i="2" s="1"/>
  <c r="I1128" i="2" a="1"/>
  <c r="I1128" i="2" s="1"/>
  <c r="I1151" i="2" a="1"/>
  <c r="I1151" i="2" s="1"/>
  <c r="I1092" i="2" a="1"/>
  <c r="I1092" i="2" s="1"/>
  <c r="I784" i="2" a="1"/>
  <c r="I784" i="2" s="1"/>
  <c r="I861" i="2" a="1"/>
  <c r="I861" i="2" s="1"/>
  <c r="I1444" i="2" a="1"/>
  <c r="I1444" i="2" s="1"/>
  <c r="I573" i="2" a="1"/>
  <c r="I573" i="2" s="1"/>
  <c r="I1550" i="2" a="1"/>
  <c r="I1550" i="2" s="1"/>
  <c r="I75" i="2" a="1"/>
  <c r="I75" i="2" s="1"/>
  <c r="I850" i="2" a="1"/>
  <c r="I850" i="2" s="1"/>
  <c r="I409" i="2" a="1"/>
  <c r="I409" i="2" s="1"/>
  <c r="I368" i="2" a="1"/>
  <c r="I368" i="2" s="1"/>
  <c r="I1141" i="2" a="1"/>
  <c r="I1141" i="2" s="1"/>
  <c r="I158" i="2" a="1"/>
  <c r="I158" i="2" s="1"/>
  <c r="I1536" i="2" a="1"/>
  <c r="I1536" i="2" s="1"/>
  <c r="I1503" i="2" a="1"/>
  <c r="I1503" i="2" s="1"/>
  <c r="I1064" i="2" a="1"/>
  <c r="I1064" i="2" s="1"/>
  <c r="I485" i="2" a="1"/>
  <c r="I485" i="2" s="1"/>
  <c r="I562" i="2" a="1"/>
  <c r="I562" i="2" s="1"/>
  <c r="I661" i="2" a="1"/>
  <c r="I661" i="2" s="1"/>
  <c r="I277" i="2" a="1"/>
  <c r="I277" i="2" s="1"/>
  <c r="J1362" i="2" a="1"/>
  <c r="J1362" i="2" s="1"/>
  <c r="J164" i="2" a="1"/>
  <c r="J164" i="2" s="1"/>
  <c r="I1526" i="2" a="1"/>
  <c r="I1526" i="2" s="1"/>
  <c r="J655" i="2" a="1"/>
  <c r="J655" i="2" s="1"/>
  <c r="J338" i="2" a="1"/>
  <c r="J338" i="2" s="1"/>
  <c r="J154" i="2" a="1"/>
  <c r="J154" i="2" s="1"/>
  <c r="J416" i="2" a="1"/>
  <c r="J416" i="2" s="1"/>
  <c r="J240" i="2" a="1"/>
  <c r="J240" i="2" s="1"/>
  <c r="J667" i="2" a="1"/>
  <c r="J667" i="2" s="1"/>
  <c r="J491" i="2" a="1"/>
  <c r="J491" i="2" s="1"/>
  <c r="J639" i="2" a="1"/>
  <c r="J639" i="2" s="1"/>
  <c r="J242" i="2" a="1"/>
  <c r="J242" i="2" s="1"/>
  <c r="J1172" i="2" a="1"/>
  <c r="J1172" i="2" s="1"/>
  <c r="J300" i="2" a="1"/>
  <c r="J300" i="2" s="1"/>
  <c r="J1186" i="2" a="1"/>
  <c r="J1186" i="2" s="1"/>
  <c r="J1345" i="2" a="1"/>
  <c r="J1345" i="2" s="1"/>
  <c r="J1094" i="2" a="1"/>
  <c r="J1094" i="2" s="1"/>
  <c r="J512" i="2" a="1"/>
  <c r="J512" i="2" s="1"/>
  <c r="J313" i="2" a="1"/>
  <c r="J313" i="2" s="1"/>
  <c r="J234" i="2" a="1"/>
  <c r="J234" i="2" s="1"/>
  <c r="J63" i="2" a="1"/>
  <c r="J63" i="2" s="1"/>
  <c r="J329" i="2" a="1"/>
  <c r="J329" i="2" s="1"/>
  <c r="J1052" i="2" a="1"/>
  <c r="J1052" i="2" s="1"/>
  <c r="I1608" i="2" a="1"/>
  <c r="I1608" i="2" s="1"/>
  <c r="I1583" i="2" a="1"/>
  <c r="I1583" i="2" s="1"/>
  <c r="I107" i="2" a="1"/>
  <c r="I107" i="2" s="1"/>
  <c r="I1430" i="2" a="1"/>
  <c r="I1430" i="2" s="1"/>
  <c r="I628" i="2" a="1"/>
  <c r="I628" i="2" s="1"/>
  <c r="I631" i="2" a="1"/>
  <c r="I631" i="2" s="1"/>
  <c r="I1125" i="2" a="1"/>
  <c r="I1125" i="2" s="1"/>
  <c r="I1351" i="2" a="1"/>
  <c r="I1351" i="2" s="1"/>
  <c r="I105" i="2" a="1"/>
  <c r="I105" i="2" s="1"/>
  <c r="I387" i="2" a="1"/>
  <c r="I387" i="2" s="1"/>
  <c r="I4" i="2" a="1"/>
  <c r="I4" i="2" s="1"/>
  <c r="B69" i="1" s="1"/>
  <c r="C18" i="7" s="1"/>
  <c r="A7" i="8" s="1"/>
  <c r="C7" i="8" s="1"/>
  <c r="I789" i="2" a="1"/>
  <c r="I789" i="2" s="1"/>
  <c r="I769" i="2" a="1"/>
  <c r="I769" i="2" s="1"/>
  <c r="I1451" i="2" a="1"/>
  <c r="I1451" i="2" s="1"/>
  <c r="I1611" i="2" a="1"/>
  <c r="I1611" i="2" s="1"/>
  <c r="I720" i="2" a="1"/>
  <c r="I720" i="2" s="1"/>
  <c r="I1002" i="2" a="1"/>
  <c r="I1002" i="2" s="1"/>
  <c r="I1579" i="2" a="1"/>
  <c r="I1579" i="2" s="1"/>
  <c r="I1209" i="2" a="1"/>
  <c r="I1209" i="2" s="1"/>
  <c r="I614" i="2" a="1"/>
  <c r="I614" i="2" s="1"/>
  <c r="I1119" i="2" a="1"/>
  <c r="I1119" i="2" s="1"/>
  <c r="I1263" i="2" a="1"/>
  <c r="I1263" i="2" s="1"/>
  <c r="I694" i="2" a="1"/>
  <c r="I694" i="2" s="1"/>
  <c r="I702" i="2" a="1"/>
  <c r="I702" i="2" s="1"/>
  <c r="I1388" i="2" a="1"/>
  <c r="I1388" i="2" s="1"/>
  <c r="J961" i="2" a="1"/>
  <c r="J961" i="2" s="1"/>
  <c r="J876" i="2" a="1"/>
  <c r="J876" i="2" s="1"/>
  <c r="J280" i="2" a="1"/>
  <c r="J280" i="2" s="1"/>
  <c r="J799" i="2" a="1"/>
  <c r="J799" i="2" s="1"/>
  <c r="J806" i="2" a="1"/>
  <c r="J806" i="2" s="1"/>
  <c r="J757" i="2" a="1"/>
  <c r="J757" i="2" s="1"/>
  <c r="J1434" i="2" a="1"/>
  <c r="J1434" i="2" s="1"/>
  <c r="J81" i="2" a="1"/>
  <c r="J81" i="2" s="1"/>
  <c r="J179" i="2" a="1"/>
  <c r="J179" i="2" s="1"/>
  <c r="J1546" i="2" a="1"/>
  <c r="J1546" i="2" s="1"/>
  <c r="J16" i="2" a="1"/>
  <c r="J16" i="2" s="1"/>
  <c r="G81" i="1" s="1"/>
  <c r="H30" i="7" s="1"/>
  <c r="B19" i="8" s="1"/>
  <c r="D19" i="8" s="1"/>
  <c r="J330" i="2" a="1"/>
  <c r="J330" i="2" s="1"/>
  <c r="J271" i="2" a="1"/>
  <c r="J271" i="2" s="1"/>
  <c r="J100" i="2" a="1"/>
  <c r="J100" i="2" s="1"/>
  <c r="J30" i="2" a="1"/>
  <c r="J30" i="2" s="1"/>
  <c r="G95" i="1" s="1"/>
  <c r="J714" i="2" a="1"/>
  <c r="J714" i="2" s="1"/>
  <c r="J910" i="2" a="1"/>
  <c r="J910" i="2" s="1"/>
  <c r="J762" i="2" a="1"/>
  <c r="J762" i="2" s="1"/>
  <c r="J1101" i="2" a="1"/>
  <c r="J1101" i="2" s="1"/>
  <c r="J928" i="2" a="1"/>
  <c r="J928" i="2" s="1"/>
  <c r="J1393" i="2" a="1"/>
  <c r="J1393" i="2" s="1"/>
  <c r="J1601" i="2" a="1"/>
  <c r="J1601" i="2" s="1"/>
  <c r="J635" i="2" a="1"/>
  <c r="J635" i="2" s="1"/>
  <c r="J927" i="2" a="1"/>
  <c r="J927" i="2" s="1"/>
  <c r="I605" i="2" a="1"/>
  <c r="I605" i="2" s="1"/>
  <c r="I684" i="2" a="1"/>
  <c r="I684" i="2" s="1"/>
  <c r="I1016" i="2" a="1"/>
  <c r="I1016" i="2" s="1"/>
  <c r="I663" i="2" a="1"/>
  <c r="I663" i="2" s="1"/>
  <c r="I243" i="2" a="1"/>
  <c r="I243" i="2" s="1"/>
  <c r="I73" i="2" a="1"/>
  <c r="I73" i="2" s="1"/>
  <c r="I657" i="2" a="1"/>
  <c r="I657" i="2" s="1"/>
  <c r="I378" i="2" a="1"/>
  <c r="I378" i="2" s="1"/>
  <c r="I596" i="2" a="1"/>
  <c r="I596" i="2" s="1"/>
  <c r="I996" i="2" a="1"/>
  <c r="I996" i="2" s="1"/>
  <c r="I1013" i="2" a="1"/>
  <c r="I1013" i="2" s="1"/>
  <c r="I712" i="2" a="1"/>
  <c r="I712" i="2" s="1"/>
  <c r="I1534" i="2" a="1"/>
  <c r="I1534" i="2" s="1"/>
  <c r="I130" i="2" a="1"/>
  <c r="I130" i="2" s="1"/>
  <c r="I745" i="2" a="1"/>
  <c r="I745" i="2" s="1"/>
  <c r="I1213" i="2" a="1"/>
  <c r="I1213" i="2" s="1"/>
  <c r="I1067" i="2" a="1"/>
  <c r="I1067" i="2" s="1"/>
  <c r="I239" i="2" a="1"/>
  <c r="I239" i="2" s="1"/>
  <c r="I1291" i="2" a="1"/>
  <c r="I1291" i="2" s="1"/>
  <c r="I773" i="2" a="1"/>
  <c r="I773" i="2" s="1"/>
  <c r="I512" i="2" a="1"/>
  <c r="I512" i="2" s="1"/>
  <c r="I888" i="2" a="1"/>
  <c r="I888" i="2" s="1"/>
  <c r="I1132" i="2" a="1"/>
  <c r="I1132" i="2" s="1"/>
  <c r="I489" i="2" a="1"/>
  <c r="I489" i="2" s="1"/>
  <c r="I844" i="2" a="1"/>
  <c r="I844" i="2" s="1"/>
  <c r="J1334" i="2" a="1"/>
  <c r="J1334" i="2" s="1"/>
  <c r="J1407" i="2" a="1"/>
  <c r="J1407" i="2" s="1"/>
  <c r="J1095" i="2" a="1"/>
  <c r="J1095" i="2" s="1"/>
  <c r="J1405" i="2" a="1"/>
  <c r="J1405" i="2" s="1"/>
  <c r="J314" i="2" a="1"/>
  <c r="J314" i="2" s="1"/>
  <c r="J1090" i="2" a="1"/>
  <c r="J1090" i="2" s="1"/>
  <c r="J1309" i="2" a="1"/>
  <c r="J1309" i="2" s="1"/>
  <c r="J1528" i="2" a="1"/>
  <c r="J1528" i="2" s="1"/>
  <c r="J78" i="2" a="1"/>
  <c r="J78" i="2" s="1"/>
  <c r="J308" i="2" a="1"/>
  <c r="J308" i="2" s="1"/>
  <c r="J1185" i="2" a="1"/>
  <c r="J1185" i="2" s="1"/>
  <c r="J628" i="2" a="1"/>
  <c r="J628" i="2" s="1"/>
  <c r="J445" i="2" a="1"/>
  <c r="J445" i="2" s="1"/>
  <c r="J495" i="2" a="1"/>
  <c r="J495" i="2" s="1"/>
  <c r="J674" i="2" a="1"/>
  <c r="J674" i="2" s="1"/>
  <c r="J1170" i="2" a="1"/>
  <c r="J1170" i="2" s="1"/>
  <c r="J685" i="2" a="1"/>
  <c r="J685" i="2" s="1"/>
  <c r="J1456" i="2" a="1"/>
  <c r="J1456" i="2" s="1"/>
  <c r="J53" i="2" a="1"/>
  <c r="J53" i="2" s="1"/>
  <c r="J480" i="2" a="1"/>
  <c r="J480" i="2" s="1"/>
  <c r="J1607" i="2" a="1"/>
  <c r="J1607" i="2" s="1"/>
  <c r="J975" i="2" a="1"/>
  <c r="J975" i="2" s="1"/>
  <c r="J544" i="2" a="1"/>
  <c r="J544" i="2" s="1"/>
  <c r="J601" i="2" a="1"/>
  <c r="J601" i="2" s="1"/>
  <c r="J250" i="2" a="1"/>
  <c r="J250" i="2" s="1"/>
  <c r="J10" i="2" a="1"/>
  <c r="J10" i="2" s="1"/>
  <c r="G75" i="1" s="1"/>
  <c r="H24" i="7" s="1"/>
  <c r="B13" i="8" s="1"/>
  <c r="D13" i="8" s="1"/>
  <c r="I266" i="2" a="1"/>
  <c r="I266" i="2" s="1"/>
  <c r="I918" i="2" a="1"/>
  <c r="I918" i="2" s="1"/>
  <c r="I722" i="2" a="1"/>
  <c r="I722" i="2" s="1"/>
  <c r="I202" i="2" a="1"/>
  <c r="I202" i="2" s="1"/>
  <c r="I1476" i="2" a="1"/>
  <c r="I1476" i="2" s="1"/>
  <c r="I1211" i="2" a="1"/>
  <c r="I1211" i="2" s="1"/>
  <c r="I734" i="2" a="1"/>
  <c r="I734" i="2" s="1"/>
  <c r="I814" i="2" a="1"/>
  <c r="I814" i="2" s="1"/>
  <c r="I31" i="2" a="1"/>
  <c r="I31" i="2" s="1"/>
  <c r="B96" i="1" s="1"/>
  <c r="I1301" i="2" a="1"/>
  <c r="I1301" i="2" s="1"/>
  <c r="I805" i="2" a="1"/>
  <c r="I805" i="2" s="1"/>
  <c r="I783" i="2" a="1"/>
  <c r="I783" i="2" s="1"/>
  <c r="I960" i="2" a="1"/>
  <c r="I960" i="2" s="1"/>
  <c r="I150" i="2" a="1"/>
  <c r="I150" i="2" s="1"/>
  <c r="I545" i="2" a="1"/>
  <c r="I545" i="2" s="1"/>
  <c r="I1144" i="2" a="1"/>
  <c r="I1144" i="2" s="1"/>
  <c r="I863" i="2" a="1"/>
  <c r="I863" i="2" s="1"/>
  <c r="I1299" i="2" a="1"/>
  <c r="I1299" i="2" s="1"/>
  <c r="I1160" i="2" a="1"/>
  <c r="I1160" i="2" s="1"/>
  <c r="I1248" i="2" a="1"/>
  <c r="I1248" i="2" s="1"/>
  <c r="I1137" i="2" a="1"/>
  <c r="I1137" i="2" s="1"/>
  <c r="I567" i="2" a="1"/>
  <c r="I567" i="2" s="1"/>
  <c r="I1264" i="2" a="1"/>
  <c r="I1264" i="2" s="1"/>
  <c r="I979" i="2" a="1"/>
  <c r="I979" i="2" s="1"/>
  <c r="J1255" i="2" a="1"/>
  <c r="J1255" i="2" s="1"/>
  <c r="I1072" i="2" a="1"/>
  <c r="I1072" i="2" s="1"/>
  <c r="J464" i="2" a="1"/>
  <c r="J464" i="2" s="1"/>
  <c r="I1031" i="2" a="1"/>
  <c r="I1031" i="2" s="1"/>
  <c r="J1402" i="2" a="1"/>
  <c r="J1402" i="2" s="1"/>
  <c r="J659" i="2" a="1"/>
  <c r="J659" i="2" s="1"/>
  <c r="J901" i="2" a="1"/>
  <c r="J901" i="2" s="1"/>
  <c r="J1430" i="2" a="1"/>
  <c r="J1430" i="2" s="1"/>
  <c r="J7" i="2" a="1"/>
  <c r="J7" i="2" s="1"/>
  <c r="G72" i="1" s="1"/>
  <c r="H21" i="7" s="1"/>
  <c r="B10" i="8" s="1"/>
  <c r="D10" i="8" s="1"/>
  <c r="J1099" i="2" a="1"/>
  <c r="J1099" i="2" s="1"/>
  <c r="J677" i="2" a="1"/>
  <c r="J677" i="2" s="1"/>
  <c r="J1611" i="2" a="1"/>
  <c r="J1611" i="2" s="1"/>
  <c r="J174" i="2" a="1"/>
  <c r="J174" i="2" s="1"/>
  <c r="J1081" i="2" a="1"/>
  <c r="J1081" i="2" s="1"/>
  <c r="J99" i="2" a="1"/>
  <c r="J99" i="2" s="1"/>
  <c r="J72" i="2" a="1"/>
  <c r="J72" i="2" s="1"/>
  <c r="J269" i="2" a="1"/>
  <c r="J269" i="2" s="1"/>
  <c r="J283" i="2" a="1"/>
  <c r="J283" i="2" s="1"/>
  <c r="J2" i="2" a="1"/>
  <c r="J2" i="2" s="1"/>
  <c r="G67" i="1" s="1"/>
  <c r="H16" i="7" s="1"/>
  <c r="B5" i="8" s="1"/>
  <c r="D5" i="8" s="1"/>
  <c r="J483" i="2" a="1"/>
  <c r="J483" i="2" s="1"/>
  <c r="J803" i="2" a="1"/>
  <c r="J803" i="2" s="1"/>
  <c r="J95" i="2" a="1"/>
  <c r="J95" i="2" s="1"/>
  <c r="J55" i="2" a="1"/>
  <c r="J55" i="2" s="1"/>
  <c r="J778" i="2" a="1"/>
  <c r="J778" i="2" s="1"/>
  <c r="J566" i="2" a="1"/>
  <c r="J566" i="2" s="1"/>
  <c r="J792" i="2" a="1"/>
  <c r="J792" i="2" s="1"/>
  <c r="J52" i="2" a="1"/>
  <c r="J52" i="2" s="1"/>
  <c r="I29" i="2" a="1"/>
  <c r="I29" i="2" s="1"/>
  <c r="B94" i="1" s="1"/>
  <c r="I1345" i="2" a="1"/>
  <c r="I1345" i="2" s="1"/>
  <c r="I756" i="2" a="1"/>
  <c r="I756" i="2" s="1"/>
  <c r="I128" i="2" a="1"/>
  <c r="I128" i="2" s="1"/>
  <c r="I1331" i="2" a="1"/>
  <c r="I1331" i="2" s="1"/>
  <c r="I718" i="2" a="1"/>
  <c r="I718" i="2" s="1"/>
  <c r="I677" i="2" a="1"/>
  <c r="I677" i="2" s="1"/>
  <c r="I161" i="2" a="1"/>
  <c r="I161" i="2" s="1"/>
  <c r="I1001" i="2" a="1"/>
  <c r="I1001" i="2" s="1"/>
  <c r="I1289" i="2" a="1"/>
  <c r="I1289" i="2" s="1"/>
  <c r="I672" i="2" a="1"/>
  <c r="I672" i="2" s="1"/>
  <c r="I685" i="2" a="1"/>
  <c r="I685" i="2" s="1"/>
  <c r="I853" i="2" a="1"/>
  <c r="I853" i="2" s="1"/>
  <c r="I744" i="2" a="1"/>
  <c r="I744" i="2" s="1"/>
  <c r="I559" i="2" a="1"/>
  <c r="I559" i="2" s="1"/>
  <c r="I1190" i="2" a="1"/>
  <c r="I1190" i="2" s="1"/>
  <c r="I949" i="2" a="1"/>
  <c r="I949" i="2" s="1"/>
  <c r="I1269" i="2" a="1"/>
  <c r="I1269" i="2" s="1"/>
  <c r="I590" i="2" a="1"/>
  <c r="I590" i="2" s="1"/>
  <c r="I1281" i="2" a="1"/>
  <c r="I1281" i="2" s="1"/>
  <c r="I1391" i="2" a="1"/>
  <c r="I1391" i="2" s="1"/>
  <c r="I1519" i="2" a="1"/>
  <c r="I1519" i="2" s="1"/>
  <c r="I141" i="2" a="1"/>
  <c r="I141" i="2" s="1"/>
  <c r="J1419" i="2" a="1"/>
  <c r="J1419" i="2" s="1"/>
  <c r="J1127" i="2" a="1"/>
  <c r="J1127" i="2" s="1"/>
  <c r="J776" i="2" a="1"/>
  <c r="J776" i="2" s="1"/>
  <c r="I1052" i="2" a="1"/>
  <c r="I1052" i="2" s="1"/>
  <c r="J849" i="2" a="1"/>
  <c r="J849" i="2" s="1"/>
  <c r="J1080" i="2" a="1"/>
  <c r="J1080" i="2" s="1"/>
  <c r="J754" i="2" a="1"/>
  <c r="J754" i="2" s="1"/>
  <c r="J839" i="2" a="1"/>
  <c r="J839" i="2" s="1"/>
  <c r="J1440" i="2" a="1"/>
  <c r="J1440" i="2" s="1"/>
  <c r="J1051" i="2" a="1"/>
  <c r="J1051" i="2" s="1"/>
  <c r="J888" i="2" a="1"/>
  <c r="J888" i="2" s="1"/>
  <c r="J798" i="2" a="1"/>
  <c r="J798" i="2" s="1"/>
  <c r="J1300" i="2" a="1"/>
  <c r="J1300" i="2" s="1"/>
  <c r="J777" i="2" a="1"/>
  <c r="J777" i="2" s="1"/>
  <c r="J334" i="2" a="1"/>
  <c r="J334" i="2" s="1"/>
  <c r="J225" i="2" a="1"/>
  <c r="J225" i="2" s="1"/>
  <c r="J1367" i="2" a="1"/>
  <c r="J1367" i="2" s="1"/>
  <c r="J870" i="2" a="1"/>
  <c r="J870" i="2" s="1"/>
  <c r="J1587" i="2" a="1"/>
  <c r="J1587" i="2" s="1"/>
  <c r="J1249" i="2" a="1"/>
  <c r="J1249" i="2" s="1"/>
  <c r="J1307" i="2" a="1"/>
  <c r="J1307" i="2" s="1"/>
  <c r="J996" i="2" a="1"/>
  <c r="J996" i="2" s="1"/>
  <c r="J693" i="2" a="1"/>
  <c r="J693" i="2" s="1"/>
  <c r="J650" i="2" a="1"/>
  <c r="J650" i="2" s="1"/>
  <c r="I1543" i="2" a="1"/>
  <c r="I1543" i="2" s="1"/>
  <c r="I1080" i="2" a="1"/>
  <c r="I1080" i="2" s="1"/>
  <c r="I1026" i="2" a="1"/>
  <c r="I1026" i="2" s="1"/>
  <c r="I427" i="2" a="1"/>
  <c r="I427" i="2" s="1"/>
  <c r="I342" i="2" a="1"/>
  <c r="I342" i="2" s="1"/>
  <c r="I1354" i="2" a="1"/>
  <c r="I1354" i="2" s="1"/>
  <c r="I1491" i="2" a="1"/>
  <c r="I1491" i="2" s="1"/>
  <c r="I1600" i="2" a="1"/>
  <c r="I1600" i="2" s="1"/>
  <c r="I1603" i="2" a="1"/>
  <c r="I1603" i="2" s="1"/>
  <c r="I691" i="2" a="1"/>
  <c r="I691" i="2" s="1"/>
  <c r="I554" i="2" a="1"/>
  <c r="I554" i="2" s="1"/>
  <c r="I707" i="2" a="1"/>
  <c r="I707" i="2" s="1"/>
  <c r="I1073" i="2" a="1"/>
  <c r="I1073" i="2" s="1"/>
  <c r="I370" i="2" a="1"/>
  <c r="I370" i="2" s="1"/>
  <c r="I102" i="2" a="1"/>
  <c r="I102" i="2" s="1"/>
  <c r="I1605" i="2" a="1"/>
  <c r="I1605" i="2" s="1"/>
  <c r="I146" i="2" a="1"/>
  <c r="I146" i="2" s="1"/>
  <c r="I660" i="2" a="1"/>
  <c r="I660" i="2" s="1"/>
  <c r="I1095" i="2" a="1"/>
  <c r="I1095" i="2" s="1"/>
  <c r="I1511" i="2" a="1"/>
  <c r="I1511" i="2" s="1"/>
  <c r="I1429" i="2" a="1"/>
  <c r="I1429" i="2" s="1"/>
  <c r="I1418" i="2" a="1"/>
  <c r="I1418" i="2" s="1"/>
  <c r="I1349" i="2" a="1"/>
  <c r="I1349" i="2" s="1"/>
  <c r="I911" i="2" a="1"/>
  <c r="I911" i="2" s="1"/>
  <c r="I104" i="2" a="1"/>
  <c r="I104" i="2" s="1"/>
  <c r="J1472" i="2" a="1"/>
  <c r="J1472" i="2" s="1"/>
  <c r="J460" i="2" a="1"/>
  <c r="J460" i="2" s="1"/>
  <c r="J905" i="2" a="1"/>
  <c r="J905" i="2" s="1"/>
  <c r="I215" i="2" a="1"/>
  <c r="I215" i="2" s="1"/>
  <c r="J987" i="2" a="1"/>
  <c r="J987" i="2" s="1"/>
  <c r="J51" i="2" a="1"/>
  <c r="J51" i="2" s="1"/>
  <c r="J1010" i="2" a="1"/>
  <c r="J1010" i="2" s="1"/>
  <c r="J1433" i="2" a="1"/>
  <c r="J1433" i="2" s="1"/>
  <c r="J1190" i="2" a="1"/>
  <c r="J1190" i="2" s="1"/>
  <c r="J1139" i="2" a="1"/>
  <c r="J1139" i="2" s="1"/>
  <c r="J826" i="2" a="1"/>
  <c r="J826" i="2" s="1"/>
  <c r="J1000" i="2" a="1"/>
  <c r="J1000" i="2" s="1"/>
  <c r="J630" i="2" a="1"/>
  <c r="J630" i="2" s="1"/>
  <c r="J383" i="2" a="1"/>
  <c r="J383" i="2" s="1"/>
  <c r="J593" i="2" a="1"/>
  <c r="J593" i="2" s="1"/>
  <c r="J1203" i="2" a="1"/>
  <c r="J1203" i="2" s="1"/>
  <c r="J1335" i="2" a="1"/>
  <c r="J1335" i="2" s="1"/>
  <c r="J706" i="2" a="1"/>
  <c r="J706" i="2" s="1"/>
  <c r="J1143" i="2" a="1"/>
  <c r="J1143" i="2" s="1"/>
  <c r="J1563" i="2" a="1"/>
  <c r="J1563" i="2" s="1"/>
  <c r="J1604" i="2" a="1"/>
  <c r="J1604" i="2" s="1"/>
  <c r="J1302" i="2" a="1"/>
  <c r="J1302" i="2" s="1"/>
  <c r="J680" i="2" a="1"/>
  <c r="J680" i="2" s="1"/>
  <c r="J261" i="2" a="1"/>
  <c r="J261" i="2" s="1"/>
  <c r="I808" i="2" a="1"/>
  <c r="I808" i="2" s="1"/>
  <c r="I119" i="2" a="1"/>
  <c r="I119" i="2" s="1"/>
  <c r="I265" i="2" a="1"/>
  <c r="I265" i="2" s="1"/>
  <c r="I51" i="2" a="1"/>
  <c r="I51" i="2" s="1"/>
  <c r="I1486" i="2" a="1"/>
  <c r="I1486" i="2" s="1"/>
  <c r="I67" i="2" a="1"/>
  <c r="I67" i="2" s="1"/>
  <c r="I1100" i="2" a="1"/>
  <c r="I1100" i="2" s="1"/>
  <c r="I1386" i="2" a="1"/>
  <c r="I1386" i="2" s="1"/>
  <c r="I264" i="2" a="1"/>
  <c r="I264" i="2" s="1"/>
  <c r="I290" i="2" a="1"/>
  <c r="I290" i="2" s="1"/>
  <c r="I1238" i="2" a="1"/>
  <c r="I1238" i="2" s="1"/>
  <c r="I1006" i="2" a="1"/>
  <c r="I1006" i="2" s="1"/>
  <c r="I909" i="2" a="1"/>
  <c r="I909" i="2" s="1"/>
  <c r="I1191" i="2" a="1"/>
  <c r="I1191" i="2" s="1"/>
  <c r="I1559" i="2" a="1"/>
  <c r="I1559" i="2" s="1"/>
  <c r="I152" i="2" a="1"/>
  <c r="I152" i="2" s="1"/>
  <c r="I604" i="2" a="1"/>
  <c r="I604" i="2" s="1"/>
  <c r="I517" i="2" a="1"/>
  <c r="I517" i="2" s="1"/>
  <c r="I1230" i="2" a="1"/>
  <c r="I1230" i="2" s="1"/>
  <c r="I957" i="2" a="1"/>
  <c r="I957" i="2" s="1"/>
  <c r="I1044" i="2" a="1"/>
  <c r="I1044" i="2" s="1"/>
  <c r="I1136" i="2" a="1"/>
  <c r="I1136" i="2" s="1"/>
  <c r="I1568" i="2" a="1"/>
  <c r="I1568" i="2" s="1"/>
  <c r="I395" i="2" a="1"/>
  <c r="I395" i="2" s="1"/>
  <c r="I794" i="2" a="1"/>
  <c r="I794" i="2" s="1"/>
  <c r="J656" i="2" a="1"/>
  <c r="J656" i="2" s="1"/>
  <c r="J267" i="2" a="1"/>
  <c r="J267" i="2" s="1"/>
  <c r="J580" i="2" a="1"/>
  <c r="J580" i="2" s="1"/>
  <c r="J951" i="2" a="1"/>
  <c r="J951" i="2" s="1"/>
  <c r="J1448" i="2" a="1"/>
  <c r="J1448" i="2" s="1"/>
  <c r="J1156" i="2" a="1"/>
  <c r="J1156" i="2" s="1"/>
  <c r="J657" i="2" a="1"/>
  <c r="J657" i="2" s="1"/>
  <c r="J1579" i="2" a="1"/>
  <c r="J1579" i="2" s="1"/>
  <c r="J150" i="2" a="1"/>
  <c r="J150" i="2" s="1"/>
  <c r="J1246" i="2" a="1"/>
  <c r="J1246" i="2" s="1"/>
  <c r="J194" i="2" a="1"/>
  <c r="J194" i="2" s="1"/>
  <c r="J304" i="2" a="1"/>
  <c r="J304" i="2" s="1"/>
  <c r="J1452" i="2" a="1"/>
  <c r="J1452" i="2" s="1"/>
  <c r="J1383" i="2" a="1"/>
  <c r="J1383" i="2" s="1"/>
  <c r="J1476" i="2" a="1"/>
  <c r="J1476" i="2" s="1"/>
  <c r="J772" i="2" a="1"/>
  <c r="J772" i="2" s="1"/>
  <c r="J551" i="2" a="1"/>
  <c r="J551" i="2" s="1"/>
  <c r="J9" i="2" a="1"/>
  <c r="J9" i="2" s="1"/>
  <c r="G74" i="1" s="1"/>
  <c r="H23" i="7" s="1"/>
  <c r="B12" i="8" s="1"/>
  <c r="D12" i="8" s="1"/>
  <c r="J1469" i="2" a="1"/>
  <c r="J1469" i="2" s="1"/>
  <c r="J436" i="2" a="1"/>
  <c r="J436" i="2" s="1"/>
  <c r="J479" i="2" a="1"/>
  <c r="J479" i="2" s="1"/>
  <c r="J1308" i="2" a="1"/>
  <c r="J1308" i="2" s="1"/>
  <c r="J1030" i="2" a="1"/>
  <c r="J1030" i="2" s="1"/>
  <c r="J1183" i="2" a="1"/>
  <c r="J1183" i="2" s="1"/>
  <c r="J422" i="2" a="1"/>
  <c r="J422" i="2" s="1"/>
  <c r="J1396" i="2" a="1"/>
  <c r="J1396" i="2" s="1"/>
  <c r="I421" i="2" a="1"/>
  <c r="I421" i="2" s="1"/>
  <c r="I1380" i="2" a="1"/>
  <c r="I1380" i="2" s="1"/>
  <c r="I1117" i="2" a="1"/>
  <c r="I1117" i="2" s="1"/>
  <c r="I1111" i="2" a="1"/>
  <c r="I1111" i="2" s="1"/>
  <c r="I363" i="2" a="1"/>
  <c r="I363" i="2" s="1"/>
  <c r="I401" i="2" a="1"/>
  <c r="I401" i="2" s="1"/>
  <c r="I934" i="2" a="1"/>
  <c r="I934" i="2" s="1"/>
  <c r="I160" i="2" a="1"/>
  <c r="I160" i="2" s="1"/>
  <c r="I1183" i="2" a="1"/>
  <c r="I1183" i="2" s="1"/>
  <c r="I1204" i="2" a="1"/>
  <c r="I1204" i="2" s="1"/>
  <c r="I800" i="2" a="1"/>
  <c r="I800" i="2" s="1"/>
  <c r="I739" i="2" a="1"/>
  <c r="I739" i="2" s="1"/>
  <c r="I462" i="2" a="1"/>
  <c r="I462" i="2" s="1"/>
  <c r="I561" i="2" a="1"/>
  <c r="I561" i="2" s="1"/>
  <c r="I19" i="2" a="1"/>
  <c r="I19" i="2" s="1"/>
  <c r="B84" i="1" s="1"/>
  <c r="C33" i="7" s="1"/>
  <c r="A22" i="8" s="1"/>
  <c r="C22" i="8" s="1"/>
  <c r="I951" i="2" a="1"/>
  <c r="I951" i="2" s="1"/>
  <c r="I389" i="2" a="1"/>
  <c r="I389" i="2" s="1"/>
  <c r="I963" i="2" a="1"/>
  <c r="I963" i="2" s="1"/>
  <c r="I337" i="2" a="1"/>
  <c r="I337" i="2" s="1"/>
  <c r="I1232" i="2" a="1"/>
  <c r="I1232" i="2" s="1"/>
  <c r="I955" i="2" a="1"/>
  <c r="I955" i="2" s="1"/>
  <c r="I829" i="2" a="1"/>
  <c r="I829" i="2" s="1"/>
  <c r="I164" i="2" a="1"/>
  <c r="I164" i="2" s="1"/>
  <c r="I541" i="2" a="1"/>
  <c r="I541" i="2" s="1"/>
  <c r="J1124" i="2" a="1"/>
  <c r="J1124" i="2" s="1"/>
  <c r="I1045" i="2" a="1"/>
  <c r="I1045" i="2" s="1"/>
  <c r="J1574" i="2" a="1"/>
  <c r="J1574" i="2" s="1"/>
  <c r="I1370" i="2" a="1"/>
  <c r="I1370" i="2" s="1"/>
  <c r="J340" i="2" a="1"/>
  <c r="J340" i="2" s="1"/>
  <c r="J543" i="2" a="1"/>
  <c r="J543" i="2" s="1"/>
  <c r="J1567" i="2" a="1"/>
  <c r="J1567" i="2" s="1"/>
  <c r="J408" i="2" a="1"/>
  <c r="J408" i="2" s="1"/>
  <c r="J1222" i="2" a="1"/>
  <c r="J1222" i="2" s="1"/>
  <c r="J115" i="2" a="1"/>
  <c r="J115" i="2" s="1"/>
  <c r="J44" i="2" a="1"/>
  <c r="J44" i="2" s="1"/>
  <c r="J728" i="2" a="1"/>
  <c r="J728" i="2" s="1"/>
  <c r="J520" i="2" a="1"/>
  <c r="J520" i="2" s="1"/>
  <c r="J1164" i="2" a="1"/>
  <c r="J1164" i="2" s="1"/>
  <c r="J1072" i="2" a="1"/>
  <c r="J1072" i="2" s="1"/>
  <c r="J1337" i="2" a="1"/>
  <c r="J1337" i="2" s="1"/>
  <c r="J1610" i="2" a="1"/>
  <c r="J1610" i="2" s="1"/>
  <c r="J1299" i="2" a="1"/>
  <c r="J1299" i="2" s="1"/>
  <c r="J563" i="2" a="1"/>
  <c r="J563" i="2" s="1"/>
  <c r="J546" i="2" a="1"/>
  <c r="J546" i="2" s="1"/>
  <c r="J1206" i="2" a="1"/>
  <c r="J1206" i="2" s="1"/>
  <c r="J979" i="2" a="1"/>
  <c r="J979" i="2" s="1"/>
  <c r="J1606" i="2" a="1"/>
  <c r="J1606" i="2" s="1"/>
  <c r="J1013" i="2" a="1"/>
  <c r="J1013" i="2" s="1"/>
  <c r="J582" i="2" a="1"/>
  <c r="J582" i="2" s="1"/>
  <c r="J231" i="2" a="1"/>
  <c r="J231" i="2" s="1"/>
  <c r="I1326" i="2" a="1"/>
  <c r="I1326" i="2" s="1"/>
  <c r="I1541" i="2" a="1"/>
  <c r="I1541" i="2" s="1"/>
  <c r="I587" i="2" a="1"/>
  <c r="I587" i="2" s="1"/>
  <c r="I1194" i="2" a="1"/>
  <c r="I1194" i="2" s="1"/>
  <c r="I44" i="2" a="1"/>
  <c r="I44" i="2" s="1"/>
  <c r="I546" i="2" a="1"/>
  <c r="I546" i="2" s="1"/>
  <c r="I412" i="2" a="1"/>
  <c r="I412" i="2" s="1"/>
  <c r="I1547" i="2" a="1"/>
  <c r="I1547" i="2" s="1"/>
  <c r="I816" i="2" a="1"/>
  <c r="I816" i="2" s="1"/>
  <c r="I503" i="2" a="1"/>
  <c r="I503" i="2" s="1"/>
  <c r="I1027" i="2" a="1"/>
  <c r="I1027" i="2" s="1"/>
  <c r="I768" i="2" a="1"/>
  <c r="I768" i="2" s="1"/>
  <c r="I1394" i="2" a="1"/>
  <c r="I1394" i="2" s="1"/>
  <c r="I1384" i="2" a="1"/>
  <c r="I1384" i="2" s="1"/>
  <c r="I1450" i="2" a="1"/>
  <c r="I1450" i="2" s="1"/>
  <c r="I94" i="2" a="1"/>
  <c r="I94" i="2" s="1"/>
  <c r="I324" i="2" a="1"/>
  <c r="I324" i="2" s="1"/>
  <c r="I1315" i="2" a="1"/>
  <c r="I1315" i="2" s="1"/>
  <c r="I713" i="2" a="1"/>
  <c r="I713" i="2" s="1"/>
  <c r="I1447" i="2" a="1"/>
  <c r="I1447" i="2" s="1"/>
  <c r="I690" i="2" a="1"/>
  <c r="I690" i="2" s="1"/>
  <c r="I9" i="2" a="1"/>
  <c r="I9" i="2" s="1"/>
  <c r="B74" i="1" s="1"/>
  <c r="C23" i="7" s="1"/>
  <c r="A12" i="8" s="1"/>
  <c r="C12" i="8" s="1"/>
  <c r="I1081" i="2" a="1"/>
  <c r="I1081" i="2" s="1"/>
  <c r="I1381" i="2" a="1"/>
  <c r="I1381" i="2" s="1"/>
  <c r="J507" i="2" a="1"/>
  <c r="J507" i="2" s="1"/>
  <c r="J984" i="2" a="1"/>
  <c r="J984" i="2" s="1"/>
  <c r="J258" i="2" a="1"/>
  <c r="J258" i="2" s="1"/>
  <c r="J136" i="2" a="1"/>
  <c r="J136" i="2" s="1"/>
  <c r="J726" i="2" a="1"/>
  <c r="J726" i="2" s="1"/>
  <c r="J614" i="2" a="1"/>
  <c r="J614" i="2" s="1"/>
  <c r="J1403" i="2" a="1"/>
  <c r="J1403" i="2" s="1"/>
  <c r="J435" i="2" a="1"/>
  <c r="J435" i="2" s="1"/>
  <c r="J647" i="2" a="1"/>
  <c r="J647" i="2" s="1"/>
  <c r="J841" i="2" a="1"/>
  <c r="J841" i="2" s="1"/>
  <c r="I244" i="2" a="1"/>
  <c r="I244" i="2" s="1"/>
  <c r="J173" i="2" a="1"/>
  <c r="J173" i="2" s="1"/>
  <c r="I882" i="2" a="1"/>
  <c r="I882" i="2" s="1"/>
  <c r="J1042" i="2" a="1"/>
  <c r="J1042" i="2" s="1"/>
  <c r="J953" i="2" a="1"/>
  <c r="J953" i="2" s="1"/>
  <c r="J1290" i="2" a="1"/>
  <c r="J1290" i="2" s="1"/>
  <c r="J1509" i="2" a="1"/>
  <c r="J1509" i="2" s="1"/>
  <c r="J1121" i="2" a="1"/>
  <c r="J1121" i="2" s="1"/>
  <c r="J590" i="2" a="1"/>
  <c r="J590" i="2" s="1"/>
  <c r="J665" i="2" a="1"/>
  <c r="J665" i="2" s="1"/>
  <c r="J255" i="2" a="1"/>
  <c r="J255" i="2" s="1"/>
  <c r="J348" i="2" a="1"/>
  <c r="J348" i="2" s="1"/>
  <c r="J141" i="2" a="1"/>
  <c r="J141" i="2" s="1"/>
  <c r="J1537" i="2" a="1"/>
  <c r="J1537" i="2" s="1"/>
  <c r="J758" i="2" a="1"/>
  <c r="J758" i="2" s="1"/>
  <c r="J1016" i="2" a="1"/>
  <c r="J1016" i="2" s="1"/>
  <c r="J1542" i="2" a="1"/>
  <c r="J1542" i="2" s="1"/>
  <c r="J1061" i="2" a="1"/>
  <c r="J1061" i="2" s="1"/>
  <c r="J84" i="2" a="1"/>
  <c r="J84" i="2" s="1"/>
  <c r="J489" i="2" a="1"/>
  <c r="J489" i="2" s="1"/>
  <c r="J583" i="2" a="1"/>
  <c r="J583" i="2" s="1"/>
  <c r="J1122" i="2" a="1"/>
  <c r="J1122" i="2" s="1"/>
  <c r="J307" i="2" a="1"/>
  <c r="J307" i="2" s="1"/>
  <c r="I260" i="2" a="1"/>
  <c r="I260" i="2" s="1"/>
  <c r="I1561" i="2" a="1"/>
  <c r="I1561" i="2" s="1"/>
  <c r="I1303" i="2" a="1"/>
  <c r="I1303" i="2" s="1"/>
  <c r="I1208" i="2" a="1"/>
  <c r="I1208" i="2" s="1"/>
  <c r="I182" i="2" a="1"/>
  <c r="I182" i="2" s="1"/>
  <c r="I490" i="2" a="1"/>
  <c r="I490" i="2" s="1"/>
  <c r="I1563" i="2" a="1"/>
  <c r="I1563" i="2" s="1"/>
  <c r="I397" i="2" a="1"/>
  <c r="I397" i="2" s="1"/>
  <c r="I864" i="2" a="1"/>
  <c r="I864" i="2" s="1"/>
  <c r="I1524" i="2" a="1"/>
  <c r="I1524" i="2" s="1"/>
  <c r="I1236" i="2" a="1"/>
  <c r="I1236" i="2" s="1"/>
  <c r="I466" i="2" a="1"/>
  <c r="I466" i="2" s="1"/>
  <c r="I398" i="2" a="1"/>
  <c r="I398" i="2" s="1"/>
  <c r="I893" i="2" a="1"/>
  <c r="I893" i="2" s="1"/>
  <c r="I1592" i="2" a="1"/>
  <c r="I1592" i="2" s="1"/>
  <c r="I1084" i="2" a="1"/>
  <c r="I1084" i="2" s="1"/>
  <c r="I828" i="2" a="1"/>
  <c r="I828" i="2" s="1"/>
  <c r="I293" i="2" a="1"/>
  <c r="I293" i="2" s="1"/>
  <c r="I515" i="2" a="1"/>
  <c r="I515" i="2" s="1"/>
  <c r="I574" i="2" a="1"/>
  <c r="I574" i="2" s="1"/>
  <c r="I460" i="2" a="1"/>
  <c r="I460" i="2" s="1"/>
  <c r="I650" i="2" a="1"/>
  <c r="I650" i="2" s="1"/>
  <c r="I357" i="2" a="1"/>
  <c r="I357" i="2" s="1"/>
  <c r="I877" i="2" a="1"/>
  <c r="I877" i="2" s="1"/>
  <c r="J1084" i="2" a="1"/>
  <c r="J1084" i="2" s="1"/>
  <c r="J1441" i="2" a="1"/>
  <c r="J1441" i="2" s="1"/>
  <c r="J311" i="2" a="1"/>
  <c r="J311" i="2" s="1"/>
  <c r="J1569" i="2" a="1"/>
  <c r="J1569" i="2" s="1"/>
  <c r="J130" i="2" a="1"/>
  <c r="J130" i="2" s="1"/>
  <c r="J689" i="2" a="1"/>
  <c r="J689" i="2" s="1"/>
  <c r="J885" i="2" a="1"/>
  <c r="J885" i="2" s="1"/>
  <c r="J1377" i="2" a="1"/>
  <c r="J1377" i="2" s="1"/>
  <c r="J1129" i="2" a="1"/>
  <c r="J1129" i="2" s="1"/>
  <c r="J1269" i="2" a="1"/>
  <c r="J1269" i="2" s="1"/>
  <c r="J1429" i="2" a="1"/>
  <c r="J1429" i="2" s="1"/>
  <c r="J1596" i="2" a="1"/>
  <c r="J1596" i="2" s="1"/>
  <c r="J952" i="2" a="1"/>
  <c r="J952" i="2" s="1"/>
  <c r="J1532" i="2" a="1"/>
  <c r="J1532" i="2" s="1"/>
  <c r="J940" i="2" a="1"/>
  <c r="J940" i="2" s="1"/>
  <c r="J1146" i="2" a="1"/>
  <c r="J1146" i="2" s="1"/>
  <c r="J466" i="2" a="1"/>
  <c r="J466" i="2" s="1"/>
  <c r="J1304" i="2" a="1"/>
  <c r="J1304" i="2" s="1"/>
  <c r="J1491" i="2" a="1"/>
  <c r="J1491" i="2" s="1"/>
  <c r="J335" i="2" a="1"/>
  <c r="J335" i="2" s="1"/>
  <c r="J995" i="2" a="1"/>
  <c r="J995" i="2" s="1"/>
  <c r="J476" i="2" a="1"/>
  <c r="J476" i="2" s="1"/>
  <c r="J594" i="2" a="1"/>
  <c r="J594" i="2" s="1"/>
  <c r="J1025" i="2" a="1"/>
  <c r="J1025" i="2" s="1"/>
  <c r="J1256" i="2" a="1"/>
  <c r="J1256" i="2" s="1"/>
  <c r="I1588" i="2" a="1"/>
  <c r="I1588" i="2" s="1"/>
  <c r="I10" i="2" a="1"/>
  <c r="I10" i="2" s="1"/>
  <c r="B75" i="1" s="1"/>
  <c r="C24" i="7" s="1"/>
  <c r="A13" i="8" s="1"/>
  <c r="C13" i="8" s="1"/>
  <c r="I1106" i="2" a="1"/>
  <c r="I1106" i="2" s="1"/>
  <c r="I547" i="2" a="1"/>
  <c r="I547" i="2" s="1"/>
  <c r="I1390" i="2" a="1"/>
  <c r="I1390" i="2" s="1"/>
  <c r="I16" i="2" a="1"/>
  <c r="I16" i="2" s="1"/>
  <c r="B81" i="1" s="1"/>
  <c r="C30" i="7" s="1"/>
  <c r="A19" i="8" s="1"/>
  <c r="C19" i="8" s="1"/>
  <c r="I1339" i="2" a="1"/>
  <c r="I1339" i="2" s="1"/>
  <c r="I987" i="2" a="1"/>
  <c r="I987" i="2" s="1"/>
  <c r="I365" i="2" a="1"/>
  <c r="I365" i="2" s="1"/>
  <c r="I991" i="2" a="1"/>
  <c r="I991" i="2" s="1"/>
  <c r="I767" i="2" a="1"/>
  <c r="I767" i="2" s="1"/>
  <c r="I1293" i="2" a="1"/>
  <c r="I1293" i="2" s="1"/>
  <c r="I355" i="2" a="1"/>
  <c r="I355" i="2" s="1"/>
  <c r="I162" i="2" a="1"/>
  <c r="I162" i="2" s="1"/>
  <c r="I606" i="2" a="1"/>
  <c r="I606" i="2" s="1"/>
  <c r="I971" i="2" a="1"/>
  <c r="I971" i="2" s="1"/>
  <c r="I434" i="2" a="1"/>
  <c r="I434" i="2" s="1"/>
  <c r="I1585" i="2" a="1"/>
  <c r="I1585" i="2" s="1"/>
  <c r="I364" i="2" a="1"/>
  <c r="I364" i="2" s="1"/>
  <c r="I928" i="2" a="1"/>
  <c r="I928" i="2" s="1"/>
  <c r="I558" i="2" a="1"/>
  <c r="I558" i="2" s="1"/>
  <c r="I593" i="2" a="1"/>
  <c r="I593" i="2" s="1"/>
  <c r="I33" i="2" a="1"/>
  <c r="I33" i="2" s="1"/>
  <c r="B98" i="1" s="1"/>
  <c r="I1305" i="2" a="1"/>
  <c r="I1305" i="2" s="1"/>
  <c r="I233" i="2" a="1"/>
  <c r="I233" i="2" s="1"/>
  <c r="J426" i="2" a="1"/>
  <c r="J426" i="2" s="1"/>
  <c r="J1043" i="2" a="1"/>
  <c r="J1043" i="2" s="1"/>
  <c r="J21" i="2" a="1"/>
  <c r="J21" i="2" s="1"/>
  <c r="G86" i="1" s="1"/>
  <c r="H35" i="7" s="1"/>
  <c r="B24" i="8" s="1"/>
  <c r="D24" i="8" s="1"/>
  <c r="J906" i="2" a="1"/>
  <c r="J906" i="2" s="1"/>
  <c r="J915" i="2" a="1"/>
  <c r="J915" i="2" s="1"/>
  <c r="J244" i="2" a="1"/>
  <c r="J244" i="2" s="1"/>
  <c r="J1507" i="2" a="1"/>
  <c r="J1507" i="2" s="1"/>
  <c r="J869" i="2" a="1"/>
  <c r="J869" i="2" s="1"/>
  <c r="J866" i="2" a="1"/>
  <c r="J866" i="2" s="1"/>
  <c r="J515" i="2" a="1"/>
  <c r="J515" i="2" s="1"/>
  <c r="J1040" i="2" a="1"/>
  <c r="J1040" i="2" s="1"/>
  <c r="J986" i="2" a="1"/>
  <c r="J986" i="2" s="1"/>
  <c r="J926" i="2" a="1"/>
  <c r="J926" i="2" s="1"/>
  <c r="J1224" i="2" a="1"/>
  <c r="J1224" i="2" s="1"/>
  <c r="J1282" i="2" a="1"/>
  <c r="J1282" i="2" s="1"/>
  <c r="J352" i="2" a="1"/>
  <c r="J352" i="2" s="1"/>
  <c r="J958" i="2" a="1"/>
  <c r="J958" i="2" s="1"/>
  <c r="J957" i="2" a="1"/>
  <c r="J957" i="2" s="1"/>
  <c r="J846" i="2" a="1"/>
  <c r="J846" i="2" s="1"/>
  <c r="J1293" i="2" a="1"/>
  <c r="J1293" i="2" s="1"/>
  <c r="J354" i="2" a="1"/>
  <c r="J354" i="2" s="1"/>
  <c r="J42" i="2" a="1"/>
  <c r="J42" i="2" s="1"/>
  <c r="J28" i="2" a="1"/>
  <c r="J28" i="2" s="1"/>
  <c r="G93" i="1" s="1"/>
  <c r="H42" i="7" s="1"/>
  <c r="B31" i="8" s="1"/>
  <c r="D31" i="8" s="1"/>
  <c r="J1062" i="2" a="1"/>
  <c r="J1062" i="2" s="1"/>
  <c r="J331" i="2" a="1"/>
  <c r="J331" i="2" s="1"/>
  <c r="J1034" i="2" a="1"/>
  <c r="J1034" i="2" s="1"/>
  <c r="I262" i="2" a="1"/>
  <c r="I262" i="2" s="1"/>
  <c r="I1402" i="2" a="1"/>
  <c r="I1402" i="2" s="1"/>
  <c r="I1216" i="2" a="1"/>
  <c r="I1216" i="2" s="1"/>
  <c r="I344" i="2" a="1"/>
  <c r="I344" i="2" s="1"/>
  <c r="I982" i="2" a="1"/>
  <c r="I982" i="2" s="1"/>
  <c r="I612" i="2" a="1"/>
  <c r="I612" i="2" s="1"/>
  <c r="I531" i="2" a="1"/>
  <c r="I531" i="2" s="1"/>
  <c r="I632" i="2" a="1"/>
  <c r="I632" i="2" s="1"/>
  <c r="I836" i="2" a="1"/>
  <c r="I836" i="2" s="1"/>
  <c r="I880" i="2" a="1"/>
  <c r="I880" i="2" s="1"/>
  <c r="I923" i="2" a="1"/>
  <c r="I923" i="2" s="1"/>
  <c r="I1367" i="2" a="1"/>
  <c r="I1367" i="2" s="1"/>
  <c r="I1078" i="2" a="1"/>
  <c r="I1078" i="2" s="1"/>
  <c r="I66" i="2" a="1"/>
  <c r="I66" i="2" s="1"/>
  <c r="I1311" i="2" a="1"/>
  <c r="I1311" i="2" s="1"/>
  <c r="I990" i="2" a="1"/>
  <c r="I990" i="2" s="1"/>
  <c r="I1362" i="2" a="1"/>
  <c r="I1362" i="2" s="1"/>
  <c r="I775" i="2" a="1"/>
  <c r="I775" i="2" s="1"/>
  <c r="I190" i="2" a="1"/>
  <c r="I190" i="2" s="1"/>
  <c r="I1481" i="2" a="1"/>
  <c r="I1481" i="2" s="1"/>
  <c r="I939" i="2" a="1"/>
  <c r="I939" i="2" s="1"/>
  <c r="I516" i="2" a="1"/>
  <c r="I516" i="2" s="1"/>
  <c r="I80" i="2" a="1"/>
  <c r="I80" i="2" s="1"/>
  <c r="I785" i="2" a="1"/>
  <c r="I785" i="2" s="1"/>
  <c r="J1213" i="2" a="1"/>
  <c r="J1213" i="2" s="1"/>
  <c r="I178" i="2" a="1"/>
  <c r="I178" i="2" s="1"/>
  <c r="J1284" i="2" a="1"/>
  <c r="J1284" i="2" s="1"/>
  <c r="J565" i="2" a="1"/>
  <c r="J565" i="2" s="1"/>
  <c r="J1443" i="2" a="1"/>
  <c r="J1443" i="2" s="1"/>
  <c r="J982" i="2" a="1"/>
  <c r="J982" i="2" s="1"/>
  <c r="J1329" i="2" a="1"/>
  <c r="J1329" i="2" s="1"/>
  <c r="J1039" i="2" a="1"/>
  <c r="J1039" i="2" s="1"/>
  <c r="J89" i="2" a="1"/>
  <c r="J89" i="2" s="1"/>
  <c r="J1021" i="2" a="1"/>
  <c r="J1021" i="2" s="1"/>
  <c r="J828" i="2" a="1"/>
  <c r="J828" i="2" s="1"/>
  <c r="J815" i="2" a="1"/>
  <c r="J815" i="2" s="1"/>
  <c r="J488" i="2" a="1"/>
  <c r="J488" i="2" s="1"/>
  <c r="J1011" i="2" a="1"/>
  <c r="J1011" i="2" s="1"/>
  <c r="J1113" i="2" a="1"/>
  <c r="J1113" i="2" s="1"/>
  <c r="J911" i="2" a="1"/>
  <c r="J911" i="2" s="1"/>
  <c r="J1428" i="2" a="1"/>
  <c r="J1428" i="2" s="1"/>
  <c r="J999" i="2" a="1"/>
  <c r="J999" i="2" s="1"/>
  <c r="J1520" i="2" a="1"/>
  <c r="J1520" i="2" s="1"/>
  <c r="J1178" i="2" a="1"/>
  <c r="J1178" i="2" s="1"/>
  <c r="J1168" i="2" a="1"/>
  <c r="J1168" i="2" s="1"/>
  <c r="J447" i="2" a="1"/>
  <c r="J447" i="2" s="1"/>
  <c r="J722" i="2" a="1"/>
  <c r="J722" i="2" s="1"/>
  <c r="J1571" i="2" a="1"/>
  <c r="J1571" i="2" s="1"/>
  <c r="J1492" i="2" a="1"/>
  <c r="J1492" i="2" s="1"/>
  <c r="J595" i="2" a="1"/>
  <c r="J595" i="2" s="1"/>
  <c r="I852" i="2" a="1"/>
  <c r="I852" i="2" s="1"/>
  <c r="I1021" i="2" a="1"/>
  <c r="I1021" i="2" s="1"/>
  <c r="I253" i="2" a="1"/>
  <c r="I253" i="2" s="1"/>
  <c r="I1372" i="2" a="1"/>
  <c r="I1372" i="2" s="1"/>
  <c r="I851" i="2" a="1"/>
  <c r="I851" i="2" s="1"/>
  <c r="I1221" i="2" a="1"/>
  <c r="I1221" i="2" s="1"/>
  <c r="I1035" i="2" a="1"/>
  <c r="I1035" i="2" s="1"/>
  <c r="I1055" i="2" a="1"/>
  <c r="I1055" i="2" s="1"/>
  <c r="I455" i="2" a="1"/>
  <c r="I455" i="2" s="1"/>
  <c r="I234" i="2" a="1"/>
  <c r="I234" i="2" s="1"/>
  <c r="I1109" i="2" a="1"/>
  <c r="I1109" i="2" s="1"/>
  <c r="I989" i="2" a="1"/>
  <c r="I989" i="2" s="1"/>
  <c r="I706" i="2" a="1"/>
  <c r="I706" i="2" s="1"/>
  <c r="I613" i="2" a="1"/>
  <c r="I613" i="2" s="1"/>
  <c r="I676" i="2" a="1"/>
  <c r="I676" i="2" s="1"/>
  <c r="I724" i="2" a="1"/>
  <c r="I724" i="2" s="1"/>
  <c r="I872" i="2" a="1"/>
  <c r="I872" i="2" s="1"/>
  <c r="I505" i="2" a="1"/>
  <c r="I505" i="2" s="1"/>
  <c r="I1525" i="2" a="1"/>
  <c r="I1525" i="2" s="1"/>
  <c r="I1321" i="2" a="1"/>
  <c r="I1321" i="2" s="1"/>
  <c r="I602" i="2" a="1"/>
  <c r="I602" i="2" s="1"/>
  <c r="I678" i="2" a="1"/>
  <c r="I678" i="2" s="1"/>
  <c r="I209" i="2" a="1"/>
  <c r="I209" i="2" s="1"/>
  <c r="I889" i="2" a="1"/>
  <c r="I889" i="2" s="1"/>
  <c r="J720" i="2" a="1"/>
  <c r="J720" i="2" s="1"/>
  <c r="I1385" i="2" a="1"/>
  <c r="I1385" i="2" s="1"/>
  <c r="I134" i="2" a="1"/>
  <c r="I134" i="2" s="1"/>
  <c r="J412" i="2" a="1"/>
  <c r="J412" i="2" s="1"/>
  <c r="J504" i="2" a="1"/>
  <c r="J504" i="2" s="1"/>
  <c r="J1447" i="2" a="1"/>
  <c r="J1447" i="2" s="1"/>
  <c r="J1411" i="2" a="1"/>
  <c r="J1411" i="2" s="1"/>
  <c r="J854" i="2" a="1"/>
  <c r="J854" i="2" s="1"/>
  <c r="J1182" i="2" a="1"/>
  <c r="J1182" i="2" s="1"/>
  <c r="J266" i="2" a="1"/>
  <c r="J266" i="2" s="1"/>
  <c r="J144" i="2" a="1"/>
  <c r="J144" i="2" s="1"/>
  <c r="J1214" i="2" a="1"/>
  <c r="J1214" i="2" s="1"/>
  <c r="J687" i="2" a="1"/>
  <c r="J687" i="2" s="1"/>
  <c r="J1336" i="2" a="1"/>
  <c r="J1336" i="2" s="1"/>
  <c r="J1477" i="2" a="1"/>
  <c r="J1477" i="2" s="1"/>
  <c r="J626" i="2" a="1"/>
  <c r="J626" i="2" s="1"/>
  <c r="J1283" i="2" a="1"/>
  <c r="J1283" i="2" s="1"/>
  <c r="J419" i="2" a="1"/>
  <c r="J419" i="2" s="1"/>
  <c r="J621" i="2" a="1"/>
  <c r="J621" i="2" s="1"/>
  <c r="J955" i="2" a="1"/>
  <c r="J955" i="2" s="1"/>
  <c r="J1253" i="2" a="1"/>
  <c r="J1253" i="2" s="1"/>
  <c r="J263" i="2" a="1"/>
  <c r="J263" i="2" s="1"/>
  <c r="J169" i="2" a="1"/>
  <c r="J169" i="2" s="1"/>
  <c r="J1513" i="2" a="1"/>
  <c r="J1513" i="2" s="1"/>
  <c r="I921" i="2" a="1"/>
  <c r="I921" i="2" s="1"/>
  <c r="I972" i="2" a="1"/>
  <c r="I972" i="2" s="1"/>
  <c r="I1226" i="2" a="1"/>
  <c r="I1226" i="2" s="1"/>
  <c r="I856" i="2" a="1"/>
  <c r="I856" i="2" s="1"/>
  <c r="I93" i="2" a="1"/>
  <c r="I93" i="2" s="1"/>
  <c r="I699" i="2" a="1"/>
  <c r="I699" i="2" s="1"/>
  <c r="I61" i="2" a="1"/>
  <c r="I61" i="2" s="1"/>
  <c r="I750" i="2" a="1"/>
  <c r="I750" i="2" s="1"/>
  <c r="I360" i="2" a="1"/>
  <c r="I360" i="2" s="1"/>
  <c r="I673" i="2" a="1"/>
  <c r="I673" i="2" s="1"/>
  <c r="I1518" i="2" a="1"/>
  <c r="I1518" i="2" s="1"/>
  <c r="I1" i="2" a="1"/>
  <c r="I1" i="2" s="1"/>
  <c r="B66" i="1" s="1"/>
  <c r="C15" i="7" s="1"/>
  <c r="A4" i="8" s="1"/>
  <c r="C4" i="8" s="1"/>
  <c r="I1039" i="2" a="1"/>
  <c r="I1039" i="2" s="1"/>
  <c r="I681" i="2" a="1"/>
  <c r="I681" i="2" s="1"/>
  <c r="I276" i="2" a="1"/>
  <c r="I276" i="2" s="1"/>
  <c r="I280" i="2" a="1"/>
  <c r="I280" i="2" s="1"/>
  <c r="I1258" i="2" a="1"/>
  <c r="I1258" i="2" s="1"/>
  <c r="I551" i="2" a="1"/>
  <c r="I551" i="2" s="1"/>
  <c r="I98" i="2" a="1"/>
  <c r="I98" i="2" s="1"/>
  <c r="I1578" i="2" a="1"/>
  <c r="I1578" i="2" s="1"/>
  <c r="I113" i="2" a="1"/>
  <c r="I113" i="2" s="1"/>
  <c r="I1494" i="2" a="1"/>
  <c r="I1494" i="2" s="1"/>
  <c r="I1593" i="2" a="1"/>
  <c r="I1593" i="2" s="1"/>
  <c r="I509" i="2" a="1"/>
  <c r="I509" i="2" s="1"/>
  <c r="J1089" i="2" a="1"/>
  <c r="J1089" i="2" s="1"/>
  <c r="I1323" i="2" a="1"/>
  <c r="I1323" i="2" s="1"/>
  <c r="J775" i="2" a="1"/>
  <c r="J775" i="2" s="1"/>
  <c r="J316" i="2" a="1"/>
  <c r="J316" i="2" s="1"/>
  <c r="J1135" i="2" a="1"/>
  <c r="J1135" i="2" s="1"/>
  <c r="J1050" i="2" a="1"/>
  <c r="J1050" i="2" s="1"/>
  <c r="J528" i="2" a="1"/>
  <c r="J528" i="2" s="1"/>
  <c r="J1374" i="2" a="1"/>
  <c r="J1374" i="2" s="1"/>
  <c r="J562" i="2" a="1"/>
  <c r="J562" i="2" s="1"/>
  <c r="J774" i="2" a="1"/>
  <c r="J774" i="2" s="1"/>
  <c r="J897" i="2" a="1"/>
  <c r="J897" i="2" s="1"/>
  <c r="J1020" i="2" a="1"/>
  <c r="J1020" i="2" s="1"/>
  <c r="J1058" i="2" a="1"/>
  <c r="J1058" i="2" s="1"/>
  <c r="J362" i="2" a="1"/>
  <c r="J362" i="2" s="1"/>
  <c r="J4" i="2" a="1"/>
  <c r="J4" i="2" s="1"/>
  <c r="G69" i="1" s="1"/>
  <c r="H18" i="7" s="1"/>
  <c r="B7" i="8" s="1"/>
  <c r="D7" i="8" s="1"/>
  <c r="J158" i="2" a="1"/>
  <c r="J158" i="2" s="1"/>
  <c r="J183" i="2" a="1"/>
  <c r="J183" i="2" s="1"/>
  <c r="J642" i="2" a="1"/>
  <c r="J642" i="2" s="1"/>
  <c r="J1394" i="2" a="1"/>
  <c r="J1394" i="2" s="1"/>
  <c r="J930" i="2" a="1"/>
  <c r="J930" i="2" s="1"/>
  <c r="J676" i="2" a="1"/>
  <c r="J676" i="2" s="1"/>
  <c r="J56" i="2" a="1"/>
  <c r="J56" i="2" s="1"/>
  <c r="J658" i="2" a="1"/>
  <c r="J658" i="2" s="1"/>
  <c r="J1237" i="2" a="1"/>
  <c r="J1237" i="2" s="1"/>
  <c r="J1413" i="2" a="1"/>
  <c r="J1413" i="2" s="1"/>
  <c r="I679" i="2" a="1"/>
  <c r="I679" i="2" s="1"/>
  <c r="I488" i="2" a="1"/>
  <c r="I488" i="2" s="1"/>
  <c r="I1464" i="2" a="1"/>
  <c r="I1464" i="2" s="1"/>
  <c r="I63" i="2" a="1"/>
  <c r="I63" i="2" s="1"/>
  <c r="I371" i="2" a="1"/>
  <c r="I371" i="2" s="1"/>
  <c r="I555" i="2" a="1"/>
  <c r="I555" i="2" s="1"/>
  <c r="I1482" i="2" a="1"/>
  <c r="I1482" i="2" s="1"/>
  <c r="I191" i="2" a="1"/>
  <c r="I191" i="2" s="1"/>
  <c r="I837" i="2" a="1"/>
  <c r="I837" i="2" s="1"/>
  <c r="I173" i="2" a="1"/>
  <c r="I173" i="2" s="1"/>
  <c r="I646" i="2" a="1"/>
  <c r="I646" i="2" s="1"/>
  <c r="I855" i="2" a="1"/>
  <c r="I855" i="2" s="1"/>
  <c r="I1288" i="2" a="1"/>
  <c r="I1288" i="2" s="1"/>
  <c r="I1387" i="2" a="1"/>
  <c r="I1387" i="2" s="1"/>
  <c r="I336" i="2" a="1"/>
  <c r="I336" i="2" s="1"/>
  <c r="I708" i="2" a="1"/>
  <c r="I708" i="2" s="1"/>
  <c r="I1150" i="2" a="1"/>
  <c r="I1150" i="2" s="1"/>
  <c r="I1416" i="2" a="1"/>
  <c r="I1416" i="2" s="1"/>
  <c r="I491" i="2" a="1"/>
  <c r="I491" i="2" s="1"/>
  <c r="I849" i="2" a="1"/>
  <c r="I849" i="2" s="1"/>
  <c r="I145" i="2" a="1"/>
  <c r="I145" i="2" s="1"/>
  <c r="I1275" i="2" a="1"/>
  <c r="I1275" i="2" s="1"/>
  <c r="I153" i="2" a="1"/>
  <c r="I153" i="2" s="1"/>
  <c r="I617" i="2" a="1"/>
  <c r="I617" i="2" s="1"/>
  <c r="J298" i="2" a="1"/>
  <c r="J298" i="2" s="1"/>
  <c r="I58" i="2" a="1"/>
  <c r="I58" i="2" s="1"/>
  <c r="J456" i="2" a="1"/>
  <c r="J456" i="2" s="1"/>
  <c r="I901" i="2" a="1"/>
  <c r="I901" i="2" s="1"/>
  <c r="J26" i="2" a="1"/>
  <c r="J26" i="2" s="1"/>
  <c r="G91" i="1" s="1"/>
  <c r="H40" i="7" s="1"/>
  <c r="B29" i="8" s="1"/>
  <c r="D29" i="8" s="1"/>
  <c r="I1610" i="2" a="1"/>
  <c r="I1610" i="2" s="1"/>
  <c r="J68" i="2" a="1"/>
  <c r="J68" i="2" s="1"/>
  <c r="J410" i="2" a="1"/>
  <c r="J410" i="2" s="1"/>
  <c r="J558" i="2" a="1"/>
  <c r="J558" i="2" s="1"/>
  <c r="J370" i="2" a="1"/>
  <c r="J370" i="2" s="1"/>
  <c r="J1468" i="2" a="1"/>
  <c r="J1468" i="2" s="1"/>
  <c r="J881" i="2" a="1"/>
  <c r="J881" i="2" s="1"/>
  <c r="J511" i="2" a="1"/>
  <c r="J511" i="2" s="1"/>
  <c r="J763" i="2" a="1"/>
  <c r="J763" i="2" s="1"/>
  <c r="J845" i="2" a="1"/>
  <c r="J845" i="2" s="1"/>
  <c r="J149" i="2" a="1"/>
  <c r="J149" i="2" s="1"/>
  <c r="J257" i="2" a="1"/>
  <c r="J257" i="2" s="1"/>
  <c r="J1589" i="2" a="1"/>
  <c r="J1589" i="2" s="1"/>
  <c r="J215" i="2" a="1"/>
  <c r="J215" i="2" s="1"/>
  <c r="J729" i="2" a="1"/>
  <c r="J729" i="2" s="1"/>
  <c r="J252" i="2" a="1"/>
  <c r="J252" i="2" s="1"/>
  <c r="J1461" i="2" a="1"/>
  <c r="J1461" i="2" s="1"/>
  <c r="J196" i="2" a="1"/>
  <c r="J196" i="2" s="1"/>
  <c r="J1070" i="2" a="1"/>
  <c r="J1070" i="2" s="1"/>
  <c r="J750" i="2" a="1"/>
  <c r="J750" i="2" s="1"/>
  <c r="J198" i="2" a="1"/>
  <c r="J198" i="2" s="1"/>
  <c r="I1520" i="2" a="1"/>
  <c r="I1520" i="2" s="1"/>
  <c r="I528" i="2" a="1"/>
  <c r="I528" i="2" s="1"/>
  <c r="I1554" i="2" a="1"/>
  <c r="I1554" i="2" s="1"/>
  <c r="I385" i="2" a="1"/>
  <c r="I385" i="2" s="1"/>
  <c r="I220" i="2" a="1"/>
  <c r="I220" i="2" s="1"/>
  <c r="I1065" i="2" a="1"/>
  <c r="I1065" i="2" s="1"/>
  <c r="I709" i="2" a="1"/>
  <c r="I709" i="2" s="1"/>
  <c r="I377" i="2" a="1"/>
  <c r="I377" i="2" s="1"/>
  <c r="I415" i="2" a="1"/>
  <c r="I415" i="2" s="1"/>
  <c r="I635" i="2" a="1"/>
  <c r="I635" i="2" s="1"/>
  <c r="I902" i="2" a="1"/>
  <c r="I902" i="2" s="1"/>
  <c r="I589" i="2" a="1"/>
  <c r="I589" i="2" s="1"/>
  <c r="I919" i="2" a="1"/>
  <c r="I919" i="2" s="1"/>
  <c r="I755" i="2" a="1"/>
  <c r="I755" i="2" s="1"/>
  <c r="I274" i="2" a="1"/>
  <c r="I274" i="2" s="1"/>
  <c r="I701" i="2" a="1"/>
  <c r="I701" i="2" s="1"/>
  <c r="I1456" i="2" a="1"/>
  <c r="I1456" i="2" s="1"/>
  <c r="I1505" i="2" a="1"/>
  <c r="I1505" i="2" s="1"/>
  <c r="I717" i="2" a="1"/>
  <c r="I717" i="2" s="1"/>
  <c r="I1069" i="2" a="1"/>
  <c r="I1069" i="2" s="1"/>
  <c r="I101" i="2" a="1"/>
  <c r="I101" i="2" s="1"/>
  <c r="I897" i="2" a="1"/>
  <c r="I897" i="2" s="1"/>
  <c r="I1538" i="2" a="1"/>
  <c r="I1538" i="2" s="1"/>
  <c r="I314" i="2" a="1"/>
  <c r="I314" i="2" s="1"/>
  <c r="J569" i="2" a="1"/>
  <c r="J569" i="2" s="1"/>
  <c r="J65" i="2" a="1"/>
  <c r="J65" i="2" s="1"/>
  <c r="J1005" i="2" a="1"/>
  <c r="J1005" i="2" s="1"/>
  <c r="J206" i="2" a="1"/>
  <c r="J206" i="2" s="1"/>
  <c r="J1356" i="2" a="1"/>
  <c r="J1356" i="2" s="1"/>
  <c r="I1036" i="2" a="1"/>
  <c r="I1036" i="2" s="1"/>
  <c r="J146" i="2" a="1"/>
  <c r="J146" i="2" s="1"/>
  <c r="J686" i="2" a="1"/>
  <c r="J686" i="2" s="1"/>
  <c r="J797" i="2" a="1"/>
  <c r="J797" i="2" s="1"/>
  <c r="J1523" i="2" a="1"/>
  <c r="J1523" i="2" s="1"/>
  <c r="J91" i="2" a="1"/>
  <c r="J91" i="2" s="1"/>
  <c r="J884" i="2" a="1"/>
  <c r="J884" i="2" s="1"/>
  <c r="J622" i="2" a="1"/>
  <c r="J622" i="2" s="1"/>
  <c r="J1358" i="2" a="1"/>
  <c r="J1358" i="2" s="1"/>
  <c r="J461" i="2" a="1"/>
  <c r="J461" i="2" s="1"/>
  <c r="J868" i="2" a="1"/>
  <c r="J868" i="2" s="1"/>
  <c r="J463" i="2" a="1"/>
  <c r="J463" i="2" s="1"/>
  <c r="J32" i="2" a="1"/>
  <c r="J32" i="2" s="1"/>
  <c r="G97" i="1" s="1"/>
  <c r="J724" i="2" a="1"/>
  <c r="J724" i="2" s="1"/>
  <c r="J909" i="2" a="1"/>
  <c r="J909" i="2" s="1"/>
  <c r="J791" i="2" a="1"/>
  <c r="J791" i="2" s="1"/>
  <c r="J1352" i="2" a="1"/>
  <c r="J1352" i="2" s="1"/>
  <c r="J221" i="2" a="1"/>
  <c r="J221" i="2" s="1"/>
  <c r="J878" i="2" a="1"/>
  <c r="J878" i="2" s="1"/>
  <c r="J1289" i="2" a="1"/>
  <c r="J1289" i="2" s="1"/>
  <c r="J747" i="2" a="1"/>
  <c r="J747" i="2" s="1"/>
  <c r="I175" i="2" a="1"/>
  <c r="I175" i="2" s="1"/>
  <c r="I1442" i="2" a="1"/>
  <c r="I1442" i="2" s="1"/>
  <c r="I269" i="2" a="1"/>
  <c r="I269" i="2" s="1"/>
  <c r="I317" i="2" a="1"/>
  <c r="I317" i="2" s="1"/>
  <c r="I14" i="2" a="1"/>
  <c r="I14" i="2" s="1"/>
  <c r="B79" i="1" s="1"/>
  <c r="C28" i="7" s="1"/>
  <c r="A17" i="8" s="1"/>
  <c r="C17" i="8" s="1"/>
  <c r="I1090" i="2" a="1"/>
  <c r="I1090" i="2" s="1"/>
  <c r="I967" i="2" a="1"/>
  <c r="I967" i="2" s="1"/>
  <c r="I126" i="2" a="1"/>
  <c r="I126" i="2" s="1"/>
  <c r="I947" i="2" a="1"/>
  <c r="I947" i="2" s="1"/>
  <c r="I1198" i="2" a="1"/>
  <c r="I1198" i="2" s="1"/>
  <c r="I353" i="2" a="1"/>
  <c r="I353" i="2" s="1"/>
  <c r="I1521" i="2" a="1"/>
  <c r="I1521" i="2" s="1"/>
  <c r="I1546" i="2" a="1"/>
  <c r="I1546" i="2" s="1"/>
  <c r="I1177" i="2" a="1"/>
  <c r="I1177" i="2" s="1"/>
  <c r="I865" i="2" a="1"/>
  <c r="I865" i="2" s="1"/>
  <c r="I310" i="2" a="1"/>
  <c r="I310" i="2" s="1"/>
  <c r="I1540" i="2" a="1"/>
  <c r="I1540" i="2" s="1"/>
  <c r="I315" i="2" a="1"/>
  <c r="I315" i="2" s="1"/>
  <c r="I751" i="2" a="1"/>
  <c r="I751" i="2" s="1"/>
  <c r="I1355" i="2" a="1"/>
  <c r="I1355" i="2" s="1"/>
  <c r="I610" i="2" a="1"/>
  <c r="I610" i="2" s="1"/>
  <c r="I1473" i="2" a="1"/>
  <c r="I1473" i="2" s="1"/>
  <c r="I885" i="2" a="1"/>
  <c r="I885" i="2" s="1"/>
  <c r="I666" i="2" a="1"/>
  <c r="I666" i="2" s="1"/>
  <c r="I1552" i="2" a="1"/>
  <c r="I1552" i="2" s="1"/>
  <c r="J1479" i="2" a="1"/>
  <c r="J1479" i="2" s="1"/>
  <c r="I565" i="2" a="1"/>
  <c r="I565" i="2" s="1"/>
  <c r="J1319" i="2" a="1"/>
  <c r="J1319" i="2" s="1"/>
  <c r="I1169" i="2" a="1"/>
  <c r="I1169" i="2" s="1"/>
  <c r="J1555" i="2" a="1"/>
  <c r="J1555" i="2" s="1"/>
  <c r="J59" i="2" a="1"/>
  <c r="J59" i="2" s="1"/>
  <c r="J1384" i="2" a="1"/>
  <c r="J1384" i="2" s="1"/>
  <c r="J170" i="2" a="1"/>
  <c r="J170" i="2" s="1"/>
  <c r="J1288" i="2" a="1"/>
  <c r="J1288" i="2" s="1"/>
  <c r="J532" i="2" a="1"/>
  <c r="J532" i="2" s="1"/>
  <c r="J859" i="2" a="1"/>
  <c r="J859" i="2" s="1"/>
  <c r="J691" i="2" a="1"/>
  <c r="J691" i="2" s="1"/>
  <c r="J429" i="2" a="1"/>
  <c r="J429" i="2" s="1"/>
  <c r="J1148" i="2" a="1"/>
  <c r="J1148" i="2" s="1"/>
  <c r="J147" i="2" a="1"/>
  <c r="J147" i="2" s="1"/>
  <c r="J1142" i="2" a="1"/>
  <c r="J1142" i="2" s="1"/>
  <c r="J1455" i="2" a="1"/>
  <c r="J1455" i="2" s="1"/>
  <c r="J1315" i="2" a="1"/>
  <c r="J1315" i="2" s="1"/>
  <c r="J474" i="2" a="1"/>
  <c r="J474" i="2" s="1"/>
  <c r="J553" i="2" a="1"/>
  <c r="J553" i="2" s="1"/>
  <c r="J1221" i="2" a="1"/>
  <c r="J1221" i="2" s="1"/>
  <c r="J1232" i="2" a="1"/>
  <c r="J1232" i="2" s="1"/>
  <c r="J472" i="2" a="1"/>
  <c r="J472" i="2" s="1"/>
  <c r="J138" i="2" a="1"/>
  <c r="J138" i="2" s="1"/>
  <c r="I76" i="2" a="1"/>
  <c r="I76" i="2" s="1"/>
  <c r="I655" i="2" a="1"/>
  <c r="I655" i="2" s="1"/>
  <c r="I374" i="2" a="1"/>
  <c r="I374" i="2" s="1"/>
  <c r="I1398" i="2" a="1"/>
  <c r="I1398" i="2" s="1"/>
  <c r="I1254" i="2" a="1"/>
  <c r="I1254" i="2" s="1"/>
  <c r="I221" i="2" a="1"/>
  <c r="I221" i="2" s="1"/>
  <c r="I738" i="2" a="1"/>
  <c r="I738" i="2" s="1"/>
  <c r="I311" i="2" a="1"/>
  <c r="I311" i="2" s="1"/>
  <c r="I288" i="2" a="1"/>
  <c r="I288" i="2" s="1"/>
  <c r="I1180" i="2" a="1"/>
  <c r="I1180" i="2" s="1"/>
  <c r="I330" i="2" a="1"/>
  <c r="I330" i="2" s="1"/>
  <c r="I263" i="2" a="1"/>
  <c r="I263" i="2" s="1"/>
  <c r="I944" i="2" a="1"/>
  <c r="I944" i="2" s="1"/>
  <c r="I1113" i="2" a="1"/>
  <c r="I1113" i="2" s="1"/>
  <c r="I1435" i="2" a="1"/>
  <c r="I1435" i="2" s="1"/>
  <c r="I459" i="2" a="1"/>
  <c r="I459" i="2" s="1"/>
  <c r="I304" i="2" a="1"/>
  <c r="I304" i="2" s="1"/>
  <c r="I1168" i="2" a="1"/>
  <c r="I1168" i="2" s="1"/>
  <c r="I159" i="2" a="1"/>
  <c r="I159" i="2" s="1"/>
  <c r="I447" i="2" a="1"/>
  <c r="I447" i="2" s="1"/>
  <c r="I845" i="2" a="1"/>
  <c r="I845" i="2" s="1"/>
  <c r="I1571" i="2" a="1"/>
  <c r="I1571" i="2" s="1"/>
  <c r="I1466" i="2" a="1"/>
  <c r="I1466" i="2" s="1"/>
  <c r="I914" i="2" a="1"/>
  <c r="I914" i="2" s="1"/>
  <c r="J248" i="2" a="1"/>
  <c r="J248" i="2" s="1"/>
  <c r="J570" i="2" a="1"/>
  <c r="J570" i="2" s="1"/>
  <c r="I1155" i="2" a="1"/>
  <c r="I1155" i="2" s="1"/>
  <c r="J827" i="2" a="1"/>
  <c r="J827" i="2" s="1"/>
  <c r="I538" i="2" a="1"/>
  <c r="I538" i="2" s="1"/>
  <c r="J748" i="2" a="1"/>
  <c r="J748" i="2" s="1"/>
  <c r="J238" i="2" a="1"/>
  <c r="J238" i="2" s="1"/>
  <c r="J701" i="2" a="1"/>
  <c r="J701" i="2" s="1"/>
  <c r="J1115" i="2" a="1"/>
  <c r="J1115" i="2" s="1"/>
  <c r="J812" i="2" a="1"/>
  <c r="J812" i="2" s="1"/>
  <c r="J508" i="2" a="1"/>
  <c r="J508" i="2" s="1"/>
  <c r="J1116" i="2" a="1"/>
  <c r="J1116" i="2" s="1"/>
  <c r="J1105" i="2" a="1"/>
  <c r="J1105" i="2" s="1"/>
  <c r="J1049" i="2" a="1"/>
  <c r="J1049" i="2" s="1"/>
  <c r="J644" i="2" a="1"/>
  <c r="J644" i="2" s="1"/>
  <c r="J1096" i="2" a="1"/>
  <c r="J1096" i="2" s="1"/>
  <c r="J33" i="2" a="1"/>
  <c r="J33" i="2" s="1"/>
  <c r="G98" i="1" s="1"/>
  <c r="J789" i="2" a="1"/>
  <c r="J789" i="2" s="1"/>
  <c r="J740" i="2" a="1"/>
  <c r="J740" i="2" s="1"/>
  <c r="J418" i="2" a="1"/>
  <c r="J418" i="2" s="1"/>
  <c r="J1582" i="2" a="1"/>
  <c r="J1582" i="2" s="1"/>
  <c r="J1003" i="2" a="1"/>
  <c r="J1003" i="2" s="1"/>
  <c r="J128" i="2" a="1"/>
  <c r="J128" i="2" s="1"/>
  <c r="J929" i="2" a="1"/>
  <c r="J929" i="2" s="1"/>
  <c r="J125" i="2" a="1"/>
  <c r="J125" i="2" s="1"/>
  <c r="I781" i="2" a="1"/>
  <c r="I781" i="2" s="1"/>
  <c r="I1574" i="2" a="1"/>
  <c r="I1574" i="2" s="1"/>
  <c r="I688" i="2" a="1"/>
  <c r="I688" i="2" s="1"/>
  <c r="I468" i="2" a="1"/>
  <c r="I468" i="2" s="1"/>
  <c r="I1260" i="2" a="1"/>
  <c r="I1260" i="2" s="1"/>
  <c r="I1319" i="2" a="1"/>
  <c r="I1319" i="2" s="1"/>
  <c r="I1570" i="2" a="1"/>
  <c r="I1570" i="2" s="1"/>
  <c r="I1396" i="2" a="1"/>
  <c r="I1396" i="2" s="1"/>
  <c r="I1325" i="2" a="1"/>
  <c r="I1325" i="2" s="1"/>
  <c r="I926" i="2" a="1"/>
  <c r="I926" i="2" s="1"/>
  <c r="I1507" i="2" a="1"/>
  <c r="I1507" i="2" s="1"/>
  <c r="I764" i="2" a="1"/>
  <c r="I764" i="2" s="1"/>
  <c r="I950" i="2" a="1"/>
  <c r="I950" i="2" s="1"/>
  <c r="I1148" i="2" a="1"/>
  <c r="I1148" i="2" s="1"/>
  <c r="I1440" i="2" a="1"/>
  <c r="I1440" i="2" s="1"/>
  <c r="I1606" i="2" a="1"/>
  <c r="I1606" i="2" s="1"/>
  <c r="I817" i="2" a="1"/>
  <c r="I817" i="2" s="1"/>
  <c r="I471" i="2" a="1"/>
  <c r="I471" i="2" s="1"/>
  <c r="I189" i="2" a="1"/>
  <c r="I189" i="2" s="1"/>
  <c r="I172" i="2" a="1"/>
  <c r="I172" i="2" s="1"/>
  <c r="I1046" i="2" a="1"/>
  <c r="I1046" i="2" s="1"/>
  <c r="I625" i="2" a="1"/>
  <c r="I625" i="2" s="1"/>
  <c r="I696" i="2" a="1"/>
  <c r="I696" i="2" s="1"/>
  <c r="I1347" i="2" a="1"/>
  <c r="I1347" i="2" s="1"/>
  <c r="J87" i="2" a="1"/>
  <c r="J87" i="2" s="1"/>
  <c r="J526" i="2" a="1"/>
  <c r="J526" i="2" s="1"/>
  <c r="J392" i="2" a="1"/>
  <c r="J392" i="2" s="1"/>
  <c r="J428" i="2" a="1"/>
  <c r="J428" i="2" s="1"/>
  <c r="J1415" i="2" a="1"/>
  <c r="J1415" i="2" s="1"/>
  <c r="J1328" i="2" a="1"/>
  <c r="J1328" i="2" s="1"/>
  <c r="J769" i="2" a="1"/>
  <c r="J769" i="2" s="1"/>
  <c r="J1056" i="2" a="1"/>
  <c r="J1056" i="2" s="1"/>
  <c r="J446" i="2" a="1"/>
  <c r="J446" i="2" s="1"/>
  <c r="J442" i="2" a="1"/>
  <c r="J442" i="2" s="1"/>
  <c r="J1406" i="2" a="1"/>
  <c r="J1406" i="2" s="1"/>
  <c r="J1119" i="2" a="1"/>
  <c r="J1119" i="2" s="1"/>
  <c r="J1028" i="2" a="1"/>
  <c r="J1028" i="2" s="1"/>
  <c r="J1338" i="2" a="1"/>
  <c r="J1338" i="2" s="1"/>
  <c r="J1207" i="2" a="1"/>
  <c r="J1207" i="2" s="1"/>
  <c r="J704" i="2" a="1"/>
  <c r="J704" i="2" s="1"/>
  <c r="J500" i="2" a="1"/>
  <c r="J500" i="2" s="1"/>
  <c r="J1226" i="2" a="1"/>
  <c r="J1226" i="2" s="1"/>
  <c r="J1219" i="2" a="1"/>
  <c r="J1219" i="2" s="1"/>
  <c r="J321" i="2" a="1"/>
  <c r="J321" i="2" s="1"/>
  <c r="J1055" i="2" a="1"/>
  <c r="J1055" i="2" s="1"/>
  <c r="J43" i="2" a="1"/>
  <c r="J43" i="2" s="1"/>
  <c r="J1087" i="2" a="1"/>
  <c r="J1087" i="2" s="1"/>
  <c r="J236" i="2" a="1"/>
  <c r="J236" i="2" s="1"/>
  <c r="J619" i="2" a="1"/>
  <c r="J619" i="2" s="1"/>
  <c r="J703" i="2" a="1"/>
  <c r="J703" i="2" s="1"/>
  <c r="J648" i="2" a="1"/>
  <c r="J648" i="2" s="1"/>
  <c r="I846" i="2" a="1"/>
  <c r="I846" i="2" s="1"/>
  <c r="I966" i="2" a="1"/>
  <c r="I966" i="2" s="1"/>
  <c r="I7" i="2" a="1"/>
  <c r="I7" i="2" s="1"/>
  <c r="B72" i="1" s="1"/>
  <c r="C21" i="7" s="1"/>
  <c r="A10" i="8" s="1"/>
  <c r="C10" i="8" s="1"/>
  <c r="I922" i="2" a="1"/>
  <c r="I922" i="2" s="1"/>
  <c r="I1093" i="2" a="1"/>
  <c r="I1093" i="2" s="1"/>
  <c r="I1107" i="2" a="1"/>
  <c r="I1107" i="2" s="1"/>
  <c r="I1005" i="2" a="1"/>
  <c r="I1005" i="2" s="1"/>
  <c r="I219" i="2" a="1"/>
  <c r="I219" i="2" s="1"/>
  <c r="I624" i="2" a="1"/>
  <c r="I624" i="2" s="1"/>
  <c r="I698" i="2" a="1"/>
  <c r="I698" i="2" s="1"/>
  <c r="I1523" i="2" a="1"/>
  <c r="I1523" i="2" s="1"/>
  <c r="I549" i="2" a="1"/>
  <c r="I549" i="2" s="1"/>
  <c r="I347" i="2" a="1"/>
  <c r="I347" i="2" s="1"/>
  <c r="I630" i="2" a="1"/>
  <c r="I630" i="2" s="1"/>
  <c r="I1252" i="2" a="1"/>
  <c r="I1252" i="2" s="1"/>
  <c r="I188" i="2" a="1"/>
  <c r="I188" i="2" s="1"/>
  <c r="I167" i="2" a="1"/>
  <c r="I167" i="2" s="1"/>
  <c r="I1548" i="2" a="1"/>
  <c r="I1548" i="2" s="1"/>
  <c r="I1000" i="2" a="1"/>
  <c r="I1000" i="2" s="1"/>
  <c r="I328" i="2" a="1"/>
  <c r="I328" i="2" s="1"/>
  <c r="I1500" i="2" a="1"/>
  <c r="I1500" i="2" s="1"/>
  <c r="I1290" i="2" a="1"/>
  <c r="I1290" i="2" s="1"/>
  <c r="I943" i="2" a="1"/>
  <c r="I943" i="2" s="1"/>
  <c r="I1057" i="2" a="1"/>
  <c r="I1057" i="2" s="1"/>
  <c r="J1145" i="2" a="1"/>
  <c r="J1145" i="2" s="1"/>
  <c r="I1089" i="2" a="1"/>
  <c r="I1089" i="2" s="1"/>
  <c r="J645" i="2" a="1"/>
  <c r="J645" i="2" s="1"/>
  <c r="J506" i="2" a="1"/>
  <c r="J506" i="2" s="1"/>
  <c r="J197" i="2" a="1"/>
  <c r="J197" i="2" s="1"/>
  <c r="J1199" i="2" a="1"/>
  <c r="J1199" i="2" s="1"/>
  <c r="J1360" i="2" a="1"/>
  <c r="J1360" i="2" s="1"/>
  <c r="J80" i="2" a="1"/>
  <c r="J80" i="2" s="1"/>
  <c r="J988" i="2" a="1"/>
  <c r="J988" i="2" s="1"/>
  <c r="J1082" i="2" a="1"/>
  <c r="J1082" i="2" s="1"/>
  <c r="J805" i="2" a="1"/>
  <c r="J805" i="2" s="1"/>
  <c r="J1485" i="2" a="1"/>
  <c r="J1485" i="2" s="1"/>
  <c r="J20" i="2" a="1"/>
  <c r="J20" i="2" s="1"/>
  <c r="G85" i="1" s="1"/>
  <c r="H34" i="7" s="1"/>
  <c r="B23" i="8" s="1"/>
  <c r="D23" i="8" s="1"/>
  <c r="J727" i="2" a="1"/>
  <c r="J727" i="2" s="1"/>
  <c r="J519" i="2" a="1"/>
  <c r="J519" i="2" s="1"/>
  <c r="J1136" i="2" a="1"/>
  <c r="J1136" i="2" s="1"/>
  <c r="J1233" i="2" a="1"/>
  <c r="J1233" i="2" s="1"/>
  <c r="J1517" i="2" a="1"/>
  <c r="J1517" i="2" s="1"/>
  <c r="J207" i="2" a="1"/>
  <c r="J207" i="2" s="1"/>
  <c r="J1274" i="2" a="1"/>
  <c r="J1274" i="2" s="1"/>
  <c r="J1008" i="2" a="1"/>
  <c r="J1008" i="2" s="1"/>
  <c r="J900" i="2" a="1"/>
  <c r="J900" i="2" s="1"/>
  <c r="J101" i="2" a="1"/>
  <c r="J101" i="2" s="1"/>
  <c r="J1235" i="2" a="1"/>
  <c r="J1235" i="2" s="1"/>
  <c r="J1134" i="2" a="1"/>
  <c r="J1134" i="2" s="1"/>
  <c r="J232" i="2" a="1"/>
  <c r="J232" i="2" s="1"/>
  <c r="I372" i="2" a="1"/>
  <c r="I372" i="2" s="1"/>
  <c r="I380" i="2" a="1"/>
  <c r="I380" i="2" s="1"/>
  <c r="I399" i="2" a="1"/>
  <c r="I399" i="2" s="1"/>
  <c r="I91" i="2" a="1"/>
  <c r="I91" i="2" s="1"/>
  <c r="I642" i="2" a="1"/>
  <c r="I642" i="2" s="1"/>
  <c r="I192" i="2" a="1"/>
  <c r="I192" i="2" s="1"/>
  <c r="I498" i="2" a="1"/>
  <c r="I498" i="2" s="1"/>
  <c r="I232" i="2" a="1"/>
  <c r="I232" i="2" s="1"/>
  <c r="I862" i="2" a="1"/>
  <c r="I862" i="2" s="1"/>
  <c r="I906" i="2" a="1"/>
  <c r="I906" i="2" s="1"/>
  <c r="I319" i="2" a="1"/>
  <c r="I319" i="2" s="1"/>
  <c r="I1316" i="2" a="1"/>
  <c r="I1316" i="2" s="1"/>
  <c r="I1443" i="2" a="1"/>
  <c r="I1443" i="2" s="1"/>
  <c r="I854" i="2" a="1"/>
  <c r="I854" i="2" s="1"/>
  <c r="I1360" i="2" a="1"/>
  <c r="I1360" i="2" s="1"/>
  <c r="I910" i="2" a="1"/>
  <c r="I910" i="2" s="1"/>
  <c r="I1306" i="2" a="1"/>
  <c r="I1306" i="2" s="1"/>
  <c r="I494" i="2" a="1"/>
  <c r="I494" i="2" s="1"/>
  <c r="I1225" i="2" a="1"/>
  <c r="I1225" i="2" s="1"/>
  <c r="I438" i="2" a="1"/>
  <c r="I438" i="2" s="1"/>
  <c r="I1200" i="2" a="1"/>
  <c r="I1200" i="2" s="1"/>
  <c r="I1009" i="2" a="1"/>
  <c r="I1009" i="2" s="1"/>
  <c r="I341" i="2" a="1"/>
  <c r="I341" i="2" s="1"/>
  <c r="I414" i="2" a="1"/>
  <c r="I414" i="2" s="1"/>
  <c r="J1359" i="2" a="1"/>
  <c r="J1359" i="2" s="1"/>
  <c r="I757" i="2" a="1"/>
  <c r="I757" i="2" s="1"/>
  <c r="J270" i="2" a="1"/>
  <c r="J270" i="2" s="1"/>
  <c r="I1279" i="2" a="1"/>
  <c r="I1279" i="2" s="1"/>
  <c r="J1382" i="2" a="1"/>
  <c r="J1382" i="2" s="1"/>
  <c r="J592" i="2" a="1"/>
  <c r="J592" i="2" s="1"/>
  <c r="J795" i="2" a="1"/>
  <c r="J795" i="2" s="1"/>
  <c r="J1109" i="2" a="1"/>
  <c r="J1109" i="2" s="1"/>
  <c r="J989" i="2" a="1"/>
  <c r="J989" i="2" s="1"/>
  <c r="J1575" i="2" a="1"/>
  <c r="J1575" i="2" s="1"/>
  <c r="J1272" i="2" a="1"/>
  <c r="J1272" i="2" s="1"/>
  <c r="J1273" i="2" a="1"/>
  <c r="J1273" i="2" s="1"/>
  <c r="J807" i="2" a="1"/>
  <c r="J807" i="2" s="1"/>
  <c r="J715" i="2" a="1"/>
  <c r="J715" i="2" s="1"/>
  <c r="J365" i="2" a="1"/>
  <c r="J365" i="2" s="1"/>
  <c r="J181" i="2" a="1"/>
  <c r="J181" i="2" s="1"/>
  <c r="J61" i="2" a="1"/>
  <c r="J61" i="2" s="1"/>
  <c r="J1208" i="2" a="1"/>
  <c r="J1208" i="2" s="1"/>
  <c r="J253" i="2" a="1"/>
  <c r="J253" i="2" s="1"/>
  <c r="J368" i="2" a="1"/>
  <c r="J368" i="2" s="1"/>
  <c r="J151" i="2" a="1"/>
  <c r="J151" i="2" s="1"/>
  <c r="J439" i="2" a="1"/>
  <c r="J439" i="2" s="1"/>
  <c r="J277" i="2" a="1"/>
  <c r="J277" i="2" s="1"/>
  <c r="J469" i="2" a="1"/>
  <c r="J469" i="2" s="1"/>
  <c r="I1285" i="2" a="1"/>
  <c r="I1285" i="2" s="1"/>
  <c r="I770" i="2" a="1"/>
  <c r="I770" i="2" s="1"/>
  <c r="I359" i="2" a="1"/>
  <c r="I359" i="2" s="1"/>
  <c r="I1174" i="2" a="1"/>
  <c r="I1174" i="2" s="1"/>
  <c r="I946" i="2" a="1"/>
  <c r="I946" i="2" s="1"/>
  <c r="I1079" i="2" a="1"/>
  <c r="I1079" i="2" s="1"/>
  <c r="I735" i="2" a="1"/>
  <c r="I735" i="2" s="1"/>
  <c r="I1282" i="2" a="1"/>
  <c r="I1282" i="2" s="1"/>
  <c r="I700" i="2" a="1"/>
  <c r="I700" i="2" s="1"/>
  <c r="I454" i="2" a="1"/>
  <c r="I454" i="2" s="1"/>
  <c r="I1253" i="2" a="1"/>
  <c r="I1253" i="2" s="1"/>
  <c r="I49" i="2" a="1"/>
  <c r="I49" i="2" s="1"/>
  <c r="I719" i="2" a="1"/>
  <c r="I719" i="2" s="1"/>
  <c r="I122" i="2" a="1"/>
  <c r="I122" i="2" s="1"/>
  <c r="I108" i="2" a="1"/>
  <c r="I108" i="2" s="1"/>
  <c r="I1364" i="2" a="1"/>
  <c r="I1364" i="2" s="1"/>
  <c r="I335" i="2" a="1"/>
  <c r="I335" i="2" s="1"/>
  <c r="I815" i="2" a="1"/>
  <c r="I815" i="2" s="1"/>
  <c r="I1014" i="2" a="1"/>
  <c r="I1014" i="2" s="1"/>
  <c r="I40" i="2" a="1"/>
  <c r="I40" i="2" s="1"/>
  <c r="I13" i="2" a="1"/>
  <c r="I13" i="2" s="1"/>
  <c r="B78" i="1" s="1"/>
  <c r="C27" i="7" s="1"/>
  <c r="A16" i="8" s="1"/>
  <c r="C16" i="8" s="1"/>
  <c r="I1582" i="2" a="1"/>
  <c r="I1582" i="2" s="1"/>
  <c r="I487" i="2" a="1"/>
  <c r="I487" i="2" s="1"/>
  <c r="I383" i="2" a="1"/>
  <c r="I383" i="2" s="1"/>
  <c r="J983" i="2" a="1"/>
  <c r="J983" i="2" s="1"/>
  <c r="J734" i="2" a="1"/>
  <c r="J734" i="2" s="1"/>
  <c r="I242" i="2" a="1"/>
  <c r="I242" i="2" s="1"/>
  <c r="J557" i="2" a="1"/>
  <c r="J557" i="2" s="1"/>
  <c r="I1449" i="2" a="1"/>
  <c r="I1449" i="2" s="1"/>
  <c r="J289" i="2" a="1"/>
  <c r="J289" i="2" s="1"/>
  <c r="J1035" i="2" a="1"/>
  <c r="J1035" i="2" s="1"/>
  <c r="J318" i="2" a="1"/>
  <c r="J318" i="2" s="1"/>
  <c r="J709" i="2" a="1"/>
  <c r="J709" i="2" s="1"/>
  <c r="J1531" i="2" a="1"/>
  <c r="J1531" i="2" s="1"/>
  <c r="J425" i="2" a="1"/>
  <c r="J425" i="2" s="1"/>
  <c r="J13" i="2" a="1"/>
  <c r="J13" i="2" s="1"/>
  <c r="G78" i="1" s="1"/>
  <c r="H27" i="7" s="1"/>
  <c r="B16" i="8" s="1"/>
  <c r="D16" i="8" s="1"/>
  <c r="J793" i="2" a="1"/>
  <c r="J793" i="2" s="1"/>
  <c r="J357" i="2" a="1"/>
  <c r="J357" i="2" s="1"/>
  <c r="J94" i="2" a="1"/>
  <c r="J94" i="2" s="1"/>
  <c r="J600" i="2" a="1"/>
  <c r="J600" i="2" s="1"/>
  <c r="J879" i="2" a="1"/>
  <c r="J879" i="2" s="1"/>
  <c r="J202" i="2" a="1"/>
  <c r="J202" i="2" s="1"/>
  <c r="J1438" i="2" a="1"/>
  <c r="J1438" i="2" s="1"/>
  <c r="J1120" i="2" a="1"/>
  <c r="J1120" i="2" s="1"/>
  <c r="J177" i="2" a="1"/>
  <c r="J177" i="2" s="1"/>
  <c r="J1397" i="2" a="1"/>
  <c r="J1397" i="2" s="1"/>
  <c r="J978" i="2" a="1"/>
  <c r="J978" i="2" s="1"/>
  <c r="J31" i="2" a="1"/>
  <c r="J31" i="2" s="1"/>
  <c r="G96" i="1" s="1"/>
  <c r="J623" i="2" a="1"/>
  <c r="J623" i="2" s="1"/>
  <c r="I422" i="2" a="1"/>
  <c r="I422" i="2" s="1"/>
  <c r="I969" i="2" a="1"/>
  <c r="I969" i="2" s="1"/>
  <c r="I552" i="2" a="1"/>
  <c r="I552" i="2" s="1"/>
  <c r="I1427" i="2" a="1"/>
  <c r="I1427" i="2" s="1"/>
  <c r="I1460" i="2" a="1"/>
  <c r="I1460" i="2" s="1"/>
  <c r="I1110" i="2" a="1"/>
  <c r="I1110" i="2" s="1"/>
  <c r="I1302" i="2" a="1"/>
  <c r="I1302" i="2" s="1"/>
  <c r="I1406" i="2" a="1"/>
  <c r="I1406" i="2" s="1"/>
  <c r="I1024" i="2" a="1"/>
  <c r="I1024" i="2" s="1"/>
  <c r="I986" i="2" a="1"/>
  <c r="I986" i="2" s="1"/>
  <c r="I1135" i="2" a="1"/>
  <c r="I1135" i="2" s="1"/>
  <c r="I1142" i="2" a="1"/>
  <c r="I1142" i="2" s="1"/>
  <c r="I1022" i="2" a="1"/>
  <c r="I1022" i="2" s="1"/>
  <c r="I727" i="2" a="1"/>
  <c r="I727" i="2" s="1"/>
  <c r="I831" i="2" a="1"/>
  <c r="I831" i="2" s="1"/>
  <c r="I64" i="2" a="1"/>
  <c r="I64" i="2" s="1"/>
  <c r="I176" i="2" a="1"/>
  <c r="I176" i="2" s="1"/>
  <c r="I138" i="2" a="1"/>
  <c r="I138" i="2" s="1"/>
  <c r="I338" i="2" a="1"/>
  <c r="I338" i="2" s="1"/>
  <c r="I56" i="2" a="1"/>
  <c r="I56" i="2" s="1"/>
  <c r="I938" i="2" a="1"/>
  <c r="I938" i="2" s="1"/>
  <c r="I640" i="2" a="1"/>
  <c r="I640" i="2" s="1"/>
  <c r="I995" i="2" a="1"/>
  <c r="I995" i="2" s="1"/>
  <c r="I484" i="2" a="1"/>
  <c r="I484" i="2" s="1"/>
  <c r="J220" i="2" a="1"/>
  <c r="J220" i="2" s="1"/>
  <c r="J561" i="2" a="1"/>
  <c r="J561" i="2" s="1"/>
  <c r="J1603" i="2" a="1"/>
  <c r="J1603" i="2" s="1"/>
  <c r="J864" i="2" a="1"/>
  <c r="J864" i="2" s="1"/>
  <c r="J440" i="2" a="1"/>
  <c r="J440" i="2" s="1"/>
  <c r="J612" i="2" a="1"/>
  <c r="J612" i="2" s="1"/>
  <c r="J579" i="2" a="1"/>
  <c r="J579" i="2" s="1"/>
  <c r="J735" i="2" a="1"/>
  <c r="J735" i="2" s="1"/>
  <c r="J1093" i="2" a="1"/>
  <c r="J1093" i="2" s="1"/>
  <c r="J1489" i="2" a="1"/>
  <c r="J1489" i="2" s="1"/>
  <c r="J1483" i="2" a="1"/>
  <c r="J1483" i="2" s="1"/>
  <c r="J1385" i="2" a="1"/>
  <c r="J1385" i="2" s="1"/>
  <c r="J1576" i="2" a="1"/>
  <c r="J1576" i="2" s="1"/>
  <c r="J1239" i="2" a="1"/>
  <c r="J1239" i="2" s="1"/>
  <c r="J737" i="2" a="1"/>
  <c r="J737" i="2" s="1"/>
  <c r="J1085" i="2" a="1"/>
  <c r="J1085" i="2" s="1"/>
  <c r="J1163" i="2" a="1"/>
  <c r="J1163" i="2" s="1"/>
  <c r="J589" i="2" a="1"/>
  <c r="J589" i="2" s="1"/>
  <c r="J145" i="2" a="1"/>
  <c r="J145" i="2" s="1"/>
  <c r="J407" i="2" a="1"/>
  <c r="J407" i="2" s="1"/>
  <c r="J780" i="2" a="1"/>
  <c r="J780" i="2" s="1"/>
  <c r="J409" i="2" a="1"/>
  <c r="J409" i="2" s="1"/>
  <c r="J538" i="2" a="1"/>
  <c r="J538" i="2" s="1"/>
  <c r="J599" i="2" a="1"/>
  <c r="J599" i="2" s="1"/>
  <c r="J1257" i="2" a="1"/>
  <c r="J1257" i="2" s="1"/>
  <c r="J168" i="2" a="1"/>
  <c r="J168" i="2" s="1"/>
  <c r="J77" i="2" a="1"/>
  <c r="J77" i="2" s="1"/>
  <c r="I1015" i="2" a="1"/>
  <c r="I1015" i="2" s="1"/>
  <c r="I974" i="2" a="1"/>
  <c r="I974" i="2" s="1"/>
  <c r="I1196" i="2" a="1"/>
  <c r="I1196" i="2" s="1"/>
  <c r="I432" i="2" a="1"/>
  <c r="I432" i="2" s="1"/>
  <c r="I348" i="2" a="1"/>
  <c r="I348" i="2" s="1"/>
  <c r="I980" i="2" a="1"/>
  <c r="I980" i="2" s="1"/>
  <c r="I557" i="2" a="1"/>
  <c r="I557" i="2" s="1"/>
  <c r="I1255" i="2" a="1"/>
  <c r="I1255" i="2" s="1"/>
  <c r="I1409" i="2" a="1"/>
  <c r="I1409" i="2" s="1"/>
  <c r="I300" i="2" a="1"/>
  <c r="I300" i="2" s="1"/>
  <c r="I255" i="2" a="1"/>
  <c r="I255" i="2" s="1"/>
  <c r="I835" i="2" a="1"/>
  <c r="I835" i="2" s="1"/>
  <c r="I870" i="2" a="1"/>
  <c r="I870" i="2" s="1"/>
  <c r="I1419" i="2" a="1"/>
  <c r="I1419" i="2" s="1"/>
  <c r="I821" i="2" a="1"/>
  <c r="I821" i="2" s="1"/>
  <c r="I72" i="2" a="1"/>
  <c r="I72" i="2" s="1"/>
  <c r="I1214" i="2" a="1"/>
  <c r="I1214" i="2" s="1"/>
  <c r="I520" i="2" a="1"/>
  <c r="I520" i="2" s="1"/>
  <c r="I278" i="2" a="1"/>
  <c r="I278" i="2" s="1"/>
  <c r="I323" i="2" a="1"/>
  <c r="I323" i="2" s="1"/>
  <c r="I429" i="2" a="1"/>
  <c r="I429" i="2" s="1"/>
  <c r="I451" i="2" a="1"/>
  <c r="I451" i="2" s="1"/>
  <c r="I87" i="2" a="1"/>
  <c r="I87" i="2" s="1"/>
  <c r="I924" i="2" a="1"/>
  <c r="I924" i="2" s="1"/>
  <c r="J319" i="2" a="1"/>
  <c r="J319" i="2" s="1"/>
  <c r="J505" i="2" a="1"/>
  <c r="J505" i="2" s="1"/>
  <c r="J132" i="2" a="1"/>
  <c r="J132" i="2" s="1"/>
  <c r="J57" i="2" a="1"/>
  <c r="J57" i="2" s="1"/>
  <c r="J1543" i="2" a="1"/>
  <c r="J1543" i="2" s="1"/>
  <c r="J295" i="2" a="1"/>
  <c r="J295" i="2" s="1"/>
  <c r="J1298" i="2" a="1"/>
  <c r="J1298" i="2" s="1"/>
  <c r="J1586" i="2" a="1"/>
  <c r="J1586" i="2" s="1"/>
  <c r="J1421" i="2" a="1"/>
  <c r="J1421" i="2" s="1"/>
  <c r="J1583" i="2" a="1"/>
  <c r="J1583" i="2" s="1"/>
  <c r="J6" i="2" a="1"/>
  <c r="J6" i="2" s="1"/>
  <c r="G71" i="1" s="1"/>
  <c r="H20" i="7" s="1"/>
  <c r="B9" i="8" s="1"/>
  <c r="D9" i="8" s="1"/>
  <c r="J1414" i="2" a="1"/>
  <c r="J1414" i="2" s="1"/>
  <c r="J279" i="2" a="1"/>
  <c r="J279" i="2" s="1"/>
  <c r="J403" i="2" a="1"/>
  <c r="J403" i="2" s="1"/>
  <c r="J1069" i="2" a="1"/>
  <c r="J1069" i="2" s="1"/>
  <c r="J455" i="2" a="1"/>
  <c r="J455" i="2" s="1"/>
  <c r="J278" i="2" a="1"/>
  <c r="J278" i="2" s="1"/>
  <c r="J122" i="2" a="1"/>
  <c r="J122" i="2" s="1"/>
  <c r="J681" i="2" a="1"/>
  <c r="J681" i="2" s="1"/>
  <c r="J1204" i="2" a="1"/>
  <c r="J1204" i="2" s="1"/>
  <c r="J521" i="2" a="1"/>
  <c r="J521" i="2" s="1"/>
  <c r="J1166" i="2" a="1"/>
  <c r="J1166" i="2" s="1"/>
  <c r="J1539" i="2" a="1"/>
  <c r="J1539" i="2" s="1"/>
  <c r="J1347" i="2" a="1"/>
  <c r="J1347" i="2" s="1"/>
  <c r="J529" i="2" a="1"/>
  <c r="J529" i="2" s="1"/>
  <c r="J1132" i="2" a="1"/>
  <c r="J1132" i="2" s="1"/>
  <c r="I916" i="2" a="1"/>
  <c r="I916" i="2" s="1"/>
  <c r="I1047" i="2" a="1"/>
  <c r="I1047" i="2" s="1"/>
  <c r="I59" i="2" a="1"/>
  <c r="I59" i="2" s="1"/>
  <c r="I1085" i="2" a="1"/>
  <c r="I1085" i="2" s="1"/>
  <c r="I1412" i="2" a="1"/>
  <c r="I1412" i="2" s="1"/>
  <c r="I297" i="2" a="1"/>
  <c r="I297" i="2" s="1"/>
  <c r="I1417" i="2" a="1"/>
  <c r="I1417" i="2" s="1"/>
  <c r="I1485" i="2" a="1"/>
  <c r="I1485" i="2" s="1"/>
  <c r="I799" i="2" a="1"/>
  <c r="I799" i="2" s="1"/>
  <c r="I168" i="2" a="1"/>
  <c r="I168" i="2" s="1"/>
  <c r="I1083" i="2" a="1"/>
  <c r="I1083" i="2" s="1"/>
  <c r="I1308" i="2" a="1"/>
  <c r="I1308" i="2" s="1"/>
  <c r="I1075" i="2" a="1"/>
  <c r="I1075" i="2" s="1"/>
  <c r="I976" i="2" a="1"/>
  <c r="I976" i="2" s="1"/>
  <c r="I1097" i="2" a="1"/>
  <c r="I1097" i="2" s="1"/>
  <c r="I1245" i="2" a="1"/>
  <c r="I1245" i="2" s="1"/>
  <c r="I970" i="2" a="1"/>
  <c r="I970" i="2" s="1"/>
  <c r="I70" i="2" a="1"/>
  <c r="I70" i="2" s="1"/>
  <c r="I502" i="2" a="1"/>
  <c r="I502" i="2" s="1"/>
  <c r="I1379" i="2" a="1"/>
  <c r="I1379" i="2" s="1"/>
  <c r="I396" i="2" a="1"/>
  <c r="I396" i="2" s="1"/>
  <c r="I747" i="2" a="1"/>
  <c r="I747" i="2" s="1"/>
  <c r="I1337" i="2" a="1"/>
  <c r="I1337" i="2" s="1"/>
  <c r="I857" i="2" a="1"/>
  <c r="I857" i="2" s="1"/>
  <c r="J345" i="2" a="1"/>
  <c r="J345" i="2" s="1"/>
  <c r="I367" i="2" a="1"/>
  <c r="I367" i="2" s="1"/>
  <c r="J38" i="2" a="1"/>
  <c r="J38" i="2" s="1"/>
  <c r="J396" i="2" a="1"/>
  <c r="J396" i="2" s="1"/>
  <c r="J1554" i="2" a="1"/>
  <c r="J1554" i="2" s="1"/>
  <c r="J1187" i="2" a="1"/>
  <c r="J1187" i="2" s="1"/>
  <c r="J1103" i="2" a="1"/>
  <c r="J1103" i="2" s="1"/>
  <c r="J373" i="2" a="1"/>
  <c r="J373" i="2" s="1"/>
  <c r="J1245" i="2" a="1"/>
  <c r="J1245" i="2" s="1"/>
  <c r="J1470" i="2" a="1"/>
  <c r="J1470" i="2" s="1"/>
  <c r="I569" i="2" a="1"/>
  <c r="I569" i="2" s="1"/>
  <c r="J155" i="2" a="1"/>
  <c r="J155" i="2" s="1"/>
  <c r="J672" i="2" a="1"/>
  <c r="J672" i="2" s="1"/>
  <c r="J1160" i="2" a="1"/>
  <c r="J1160" i="2" s="1"/>
  <c r="J877" i="2" a="1"/>
  <c r="J877" i="2" s="1"/>
  <c r="J353" i="2" a="1"/>
  <c r="J353" i="2" s="1"/>
  <c r="J564" i="2" a="1"/>
  <c r="J564" i="2" s="1"/>
  <c r="J382" i="2" a="1"/>
  <c r="J382" i="2" s="1"/>
  <c r="J1194" i="2" a="1"/>
  <c r="J1194" i="2" s="1"/>
  <c r="J608" i="2" a="1"/>
  <c r="J608" i="2" s="1"/>
  <c r="J1210" i="2" a="1"/>
  <c r="J1210" i="2" s="1"/>
  <c r="J437" i="2" a="1"/>
  <c r="J437" i="2" s="1"/>
  <c r="J448" i="2" a="1"/>
  <c r="J448" i="2" s="1"/>
  <c r="J356" i="2" a="1"/>
  <c r="J356" i="2" s="1"/>
  <c r="J217" i="2" a="1"/>
  <c r="J217" i="2" s="1"/>
  <c r="J545" i="2" a="1"/>
  <c r="J545" i="2" s="1"/>
  <c r="J1023" i="2" a="1"/>
  <c r="J1023" i="2" s="1"/>
  <c r="J227" i="2" a="1"/>
  <c r="J227" i="2" s="1"/>
  <c r="J3" i="2" a="1"/>
  <c r="J3" i="2" s="1"/>
  <c r="G68" i="1" s="1"/>
  <c r="H17" i="7" s="1"/>
  <c r="B6" i="8" s="1"/>
  <c r="D6" i="8" s="1"/>
  <c r="J371" i="2" a="1"/>
  <c r="J371" i="2" s="1"/>
  <c r="J438" i="2" a="1"/>
  <c r="J438" i="2" s="1"/>
  <c r="J1331" i="2" a="1"/>
  <c r="J1331" i="2" s="1"/>
  <c r="J1553" i="2" a="1"/>
  <c r="J1553" i="2" s="1"/>
  <c r="J1423" i="2" a="1"/>
  <c r="J1423" i="2" s="1"/>
  <c r="I496" i="2" a="1"/>
  <c r="I496" i="2" s="1"/>
  <c r="I1086" i="2" a="1"/>
  <c r="I1086" i="2" s="1"/>
  <c r="I759" i="2" a="1"/>
  <c r="I759" i="2" s="1"/>
  <c r="I1420" i="2" a="1"/>
  <c r="I1420" i="2" s="1"/>
  <c r="I656" i="2" a="1"/>
  <c r="I656" i="2" s="1"/>
  <c r="I878" i="2" a="1"/>
  <c r="I878" i="2" s="1"/>
  <c r="I965" i="2" a="1"/>
  <c r="I965" i="2" s="1"/>
  <c r="I106" i="2" a="1"/>
  <c r="I106" i="2" s="1"/>
  <c r="I78" i="2" a="1"/>
  <c r="I78" i="2" s="1"/>
  <c r="I62" i="2" a="1"/>
  <c r="I62" i="2" s="1"/>
  <c r="I997" i="2" a="1"/>
  <c r="I997" i="2" s="1"/>
  <c r="I1513" i="2" a="1"/>
  <c r="I1513" i="2" s="1"/>
  <c r="I1283" i="2" a="1"/>
  <c r="I1283" i="2" s="1"/>
  <c r="I607" i="2" a="1"/>
  <c r="I607" i="2" s="1"/>
  <c r="I1163" i="2" a="1"/>
  <c r="I1163" i="2" s="1"/>
  <c r="I1596" i="2" a="1"/>
  <c r="I1596" i="2" s="1"/>
  <c r="I566" i="2" a="1"/>
  <c r="I566" i="2" s="1"/>
  <c r="I1048" i="2" a="1"/>
  <c r="I1048" i="2" s="1"/>
  <c r="I322" i="2" a="1"/>
  <c r="I322" i="2" s="1"/>
  <c r="I197" i="2" a="1"/>
  <c r="I197" i="2" s="1"/>
  <c r="I1359" i="2" a="1"/>
  <c r="I1359" i="2" s="1"/>
  <c r="I875" i="2" a="1"/>
  <c r="I875" i="2" s="1"/>
  <c r="I195" i="2" a="1"/>
  <c r="I195" i="2" s="1"/>
  <c r="J75" i="2" a="1"/>
  <c r="J75" i="2" s="1"/>
  <c r="J1104" i="2" a="1"/>
  <c r="J1104" i="2" s="1"/>
  <c r="I186" i="2" a="1"/>
  <c r="I186" i="2" s="1"/>
  <c r="J378" i="2" a="1"/>
  <c r="J378" i="2" s="1"/>
  <c r="I1227" i="2" a="1"/>
  <c r="I1227" i="2" s="1"/>
  <c r="J1530" i="2" a="1"/>
  <c r="J1530" i="2" s="1"/>
  <c r="J332" i="2" a="1"/>
  <c r="J332" i="2" s="1"/>
  <c r="J103" i="2" a="1"/>
  <c r="J103" i="2" s="1"/>
  <c r="J761" i="2" a="1"/>
  <c r="J761" i="2" s="1"/>
  <c r="J744" i="2" a="1"/>
  <c r="J744" i="2" s="1"/>
  <c r="J106" i="2" a="1"/>
  <c r="J106" i="2" s="1"/>
  <c r="J887" i="2" a="1"/>
  <c r="J887" i="2" s="1"/>
  <c r="J697" i="2" a="1"/>
  <c r="J697" i="2" s="1"/>
  <c r="J788" i="2" a="1"/>
  <c r="J788" i="2" s="1"/>
  <c r="J890" i="2" a="1"/>
  <c r="J890" i="2" s="1"/>
  <c r="J708" i="2" a="1"/>
  <c r="J708" i="2" s="1"/>
  <c r="J1157" i="2" a="1"/>
  <c r="J1157" i="2" s="1"/>
  <c r="J1408" i="2" a="1"/>
  <c r="J1408" i="2" s="1"/>
  <c r="J1459" i="2" a="1"/>
  <c r="J1459" i="2" s="1"/>
  <c r="J1598" i="2" a="1"/>
  <c r="J1598" i="2" s="1"/>
  <c r="J1467" i="2" a="1"/>
  <c r="J1467" i="2" s="1"/>
  <c r="J607" i="2" a="1"/>
  <c r="J607" i="2" s="1"/>
  <c r="J725" i="2" a="1"/>
  <c r="J725" i="2" s="1"/>
  <c r="J29" i="2" a="1"/>
  <c r="J29" i="2" s="1"/>
  <c r="G94" i="1" s="1"/>
  <c r="J327" i="2" a="1"/>
  <c r="J327" i="2" s="1"/>
  <c r="J739" i="2" a="1"/>
  <c r="J739" i="2" s="1"/>
  <c r="I1020" i="2" a="1"/>
  <c r="I1020" i="2" s="1"/>
  <c r="I506" i="2" a="1"/>
  <c r="I506" i="2" s="1"/>
  <c r="I1228" i="2" a="1"/>
  <c r="I1228" i="2" s="1"/>
  <c r="I674" i="2" a="1"/>
  <c r="I674" i="2" s="1"/>
  <c r="I1530" i="2" a="1"/>
  <c r="I1530" i="2" s="1"/>
  <c r="I608" i="2" a="1"/>
  <c r="I608" i="2" s="1"/>
  <c r="I1118" i="2" a="1"/>
  <c r="I1118" i="2" s="1"/>
  <c r="I74" i="2" a="1"/>
  <c r="I74" i="2" s="1"/>
  <c r="I761" i="2" a="1"/>
  <c r="I761" i="2" s="1"/>
  <c r="I984" i="2" a="1"/>
  <c r="I984" i="2" s="1"/>
  <c r="I1059" i="2" a="1"/>
  <c r="I1059" i="2" s="1"/>
  <c r="I1343" i="2" a="1"/>
  <c r="I1343" i="2" s="1"/>
  <c r="I796" i="2" a="1"/>
  <c r="I796" i="2" s="1"/>
  <c r="I813" i="2" a="1"/>
  <c r="I813" i="2" s="1"/>
  <c r="I731" i="2" a="1"/>
  <c r="I731" i="2" s="1"/>
  <c r="I1178" i="2" a="1"/>
  <c r="I1178" i="2" s="1"/>
  <c r="I1475" i="2" a="1"/>
  <c r="I1475" i="2" s="1"/>
  <c r="I1307" i="2" a="1"/>
  <c r="I1307" i="2" s="1"/>
  <c r="I225" i="2" a="1"/>
  <c r="I225" i="2" s="1"/>
  <c r="I473" i="2" a="1"/>
  <c r="I473" i="2" s="1"/>
  <c r="I716" i="2" a="1"/>
  <c r="I716" i="2" s="1"/>
  <c r="I1488" i="2" a="1"/>
  <c r="I1488" i="2" s="1"/>
  <c r="I131" i="2" a="1"/>
  <c r="I131" i="2" s="1"/>
  <c r="J24" i="2" a="1"/>
  <c r="J24" i="2" s="1"/>
  <c r="G89" i="1" s="1"/>
  <c r="H38" i="7" s="1"/>
  <c r="B27" i="8" s="1"/>
  <c r="D27" i="8" s="1"/>
  <c r="J1518" i="2" a="1"/>
  <c r="J1518" i="2" s="1"/>
  <c r="J1556" i="2" a="1"/>
  <c r="J1556" i="2" s="1"/>
  <c r="J336" i="2" a="1"/>
  <c r="J336" i="2" s="1"/>
  <c r="J873" i="2" a="1"/>
  <c r="J873" i="2" s="1"/>
  <c r="J1263" i="2" a="1"/>
  <c r="J1263" i="2" s="1"/>
  <c r="J1544" i="2" a="1"/>
  <c r="J1544" i="2" s="1"/>
  <c r="J596" i="2" a="1"/>
  <c r="J596" i="2" s="1"/>
  <c r="J1500" i="2" a="1"/>
  <c r="J1500" i="2" s="1"/>
  <c r="J406" i="2" a="1"/>
  <c r="J406" i="2" s="1"/>
  <c r="J1264" i="2" a="1"/>
  <c r="J1264" i="2" s="1"/>
  <c r="J610" i="2" a="1"/>
  <c r="J610" i="2" s="1"/>
  <c r="J1225" i="2" a="1"/>
  <c r="J1225" i="2" s="1"/>
  <c r="J808" i="2" a="1"/>
  <c r="J808" i="2" s="1"/>
  <c r="J537" i="2" a="1"/>
  <c r="J537" i="2" s="1"/>
  <c r="J1184" i="2" a="1"/>
  <c r="J1184" i="2" s="1"/>
  <c r="J844" i="2" a="1"/>
  <c r="J844" i="2" s="1"/>
  <c r="J486" i="2" a="1"/>
  <c r="J486" i="2" s="1"/>
  <c r="J787" i="2" a="1"/>
  <c r="J787" i="2" s="1"/>
  <c r="J1017" i="2" a="1"/>
  <c r="J1017" i="2" s="1"/>
  <c r="J813" i="2" a="1"/>
  <c r="J813" i="2" s="1"/>
  <c r="J159" i="2" a="1"/>
  <c r="J159" i="2" s="1"/>
  <c r="J1562" i="2" a="1"/>
  <c r="J1562" i="2" s="1"/>
  <c r="J895" i="2" a="1"/>
  <c r="J895" i="2" s="1"/>
  <c r="J509" i="2" a="1"/>
  <c r="J509" i="2" s="1"/>
  <c r="J653" i="2" a="1"/>
  <c r="J653" i="2" s="1"/>
  <c r="I65" i="2" a="1"/>
  <c r="I65" i="2" s="1"/>
  <c r="I1529" i="2" a="1"/>
  <c r="I1529" i="2" s="1"/>
  <c r="I807" i="2" a="1"/>
  <c r="I807" i="2" s="1"/>
  <c r="I1428" i="2" a="1"/>
  <c r="I1428" i="2" s="1"/>
  <c r="I476" i="2" a="1"/>
  <c r="I476" i="2" s="1"/>
  <c r="I956" i="2" a="1"/>
  <c r="I956" i="2" s="1"/>
  <c r="I270" i="2" a="1"/>
  <c r="I270" i="2" s="1"/>
  <c r="I1053" i="2" a="1"/>
  <c r="I1053" i="2" s="1"/>
  <c r="I504" i="2" a="1"/>
  <c r="I504" i="2" s="1"/>
  <c r="I306" i="2" a="1"/>
  <c r="I306" i="2" s="1"/>
  <c r="I5" i="2" a="1"/>
  <c r="I5" i="2" s="1"/>
  <c r="B70" i="1" s="1"/>
  <c r="C19" i="7" s="1"/>
  <c r="A8" i="8" s="1"/>
  <c r="C8" i="8" s="1"/>
  <c r="I1567" i="2" a="1"/>
  <c r="I1567" i="2" s="1"/>
  <c r="I1392" i="2" a="1"/>
  <c r="I1392" i="2" s="1"/>
  <c r="I419" i="2" a="1"/>
  <c r="I419" i="2" s="1"/>
  <c r="I1304" i="2" a="1"/>
  <c r="I1304" i="2" s="1"/>
  <c r="I1457" i="2" a="1"/>
  <c r="I1457" i="2" s="1"/>
  <c r="I267" i="2" a="1"/>
  <c r="I267" i="2" s="1"/>
  <c r="I787" i="2" a="1"/>
  <c r="I787" i="2" s="1"/>
  <c r="I1274" i="2" a="1"/>
  <c r="I1274" i="2" s="1"/>
  <c r="I1202" i="2" a="1"/>
  <c r="I1202" i="2" s="1"/>
  <c r="I499" i="2" a="1"/>
  <c r="I499" i="2" s="1"/>
  <c r="I303" i="2" a="1"/>
  <c r="I303" i="2" s="1"/>
  <c r="I1060" i="2" a="1"/>
  <c r="I1060" i="2" s="1"/>
  <c r="I600" i="2" a="1"/>
  <c r="I600" i="2" s="1"/>
  <c r="I30" i="2" a="1"/>
  <c r="I30" i="2" s="1"/>
  <c r="B95" i="1" s="1"/>
  <c r="J384" i="2" a="1"/>
  <c r="J384" i="2" s="1"/>
  <c r="I1496" i="2" a="1"/>
  <c r="I1496" i="2" s="1"/>
  <c r="J1193" i="2" a="1"/>
  <c r="J1193" i="2" s="1"/>
  <c r="J1510" i="2" a="1"/>
  <c r="J1510" i="2" s="1"/>
  <c r="J453" i="2" a="1"/>
  <c r="J453" i="2" s="1"/>
  <c r="J1322" i="2" a="1"/>
  <c r="J1322" i="2" s="1"/>
  <c r="J1180" i="2" a="1"/>
  <c r="J1180" i="2" s="1"/>
  <c r="J1435" i="2" a="1"/>
  <c r="J1435" i="2" s="1"/>
  <c r="J1592" i="2" a="1"/>
  <c r="J1592" i="2" s="1"/>
  <c r="J548" i="2" a="1"/>
  <c r="J548" i="2" s="1"/>
  <c r="J195" i="2" a="1"/>
  <c r="J195" i="2" s="1"/>
  <c r="J1065" i="2" a="1"/>
  <c r="J1065" i="2" s="1"/>
  <c r="J1482" i="2" a="1"/>
  <c r="J1482" i="2" s="1"/>
  <c r="J1192" i="2" a="1"/>
  <c r="J1192" i="2" s="1"/>
  <c r="J919" i="2" a="1"/>
  <c r="J919" i="2" s="1"/>
  <c r="J124" i="2" a="1"/>
  <c r="J124" i="2" s="1"/>
  <c r="J602" i="2" a="1"/>
  <c r="J602" i="2" s="1"/>
  <c r="J223" i="2" a="1"/>
  <c r="J223" i="2" s="1"/>
  <c r="J907" i="2" a="1"/>
  <c r="J907" i="2" s="1"/>
  <c r="J889" i="2" a="1"/>
  <c r="J889" i="2" s="1"/>
  <c r="J12" i="2" a="1"/>
  <c r="J12" i="2" s="1"/>
  <c r="G77" i="1" s="1"/>
  <c r="H26" i="7" s="1"/>
  <c r="B15" i="8" s="1"/>
  <c r="D15" i="8" s="1"/>
  <c r="J1027" i="2" a="1"/>
  <c r="J1027" i="2" s="1"/>
  <c r="J759" i="2" a="1"/>
  <c r="J759" i="2" s="1"/>
  <c r="J317" i="2" a="1"/>
  <c r="J317" i="2" s="1"/>
  <c r="J282" i="2" a="1"/>
  <c r="J282" i="2" s="1"/>
  <c r="J800" i="2" a="1"/>
  <c r="J800" i="2" s="1"/>
  <c r="I1242" i="2" a="1"/>
  <c r="I1242" i="2" s="1"/>
  <c r="I478" i="2" a="1"/>
  <c r="I478" i="2" s="1"/>
  <c r="I291" i="2" a="1"/>
  <c r="I291" i="2" s="1"/>
  <c r="I1342" i="2" a="1"/>
  <c r="I1342" i="2" s="1"/>
  <c r="I1560" i="2" a="1"/>
  <c r="I1560" i="2" s="1"/>
  <c r="I1382" i="2" a="1"/>
  <c r="I1382" i="2" s="1"/>
  <c r="I937" i="2" a="1"/>
  <c r="I937" i="2" s="1"/>
  <c r="I687" i="2" a="1"/>
  <c r="I687" i="2" s="1"/>
  <c r="I1129" i="2" a="1"/>
  <c r="I1129" i="2" s="1"/>
  <c r="I208" i="2" a="1"/>
  <c r="I208" i="2" s="1"/>
  <c r="I1149" i="2" a="1"/>
  <c r="I1149" i="2" s="1"/>
  <c r="I1272" i="2" a="1"/>
  <c r="I1272" i="2" s="1"/>
  <c r="I148" i="2" a="1"/>
  <c r="I148" i="2" s="1"/>
  <c r="I393" i="2" a="1"/>
  <c r="I393" i="2" s="1"/>
  <c r="I647" i="2" a="1"/>
  <c r="I647" i="2" s="1"/>
  <c r="I1509" i="2" a="1"/>
  <c r="I1509" i="2" s="1"/>
  <c r="I140" i="2" a="1"/>
  <c r="I140" i="2" s="1"/>
  <c r="I686" i="2" a="1"/>
  <c r="I686" i="2" s="1"/>
  <c r="I1389" i="2" a="1"/>
  <c r="I1389" i="2" s="1"/>
  <c r="I81" i="2" a="1"/>
  <c r="I81" i="2" s="1"/>
  <c r="I641" i="2" a="1"/>
  <c r="I641" i="2" s="1"/>
  <c r="I1240" i="2" a="1"/>
  <c r="I1240" i="2" s="1"/>
  <c r="I295" i="2" a="1"/>
  <c r="I295" i="2" s="1"/>
  <c r="I1116" i="2" a="1"/>
  <c r="I1116" i="2" s="1"/>
  <c r="J1545" i="2" a="1"/>
  <c r="J1545" i="2" s="1"/>
  <c r="J60" i="2" a="1"/>
  <c r="J60" i="2" s="1"/>
  <c r="J496" i="2" a="1"/>
  <c r="J49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<sst xmlns="http://schemas.openxmlformats.org/spreadsheetml/2006/main" count="125" uniqueCount="66">
  <si>
    <t>TRUI KM PROF BODYFIT SMOOTH</t>
  </si>
  <si>
    <t>TRUI KM PROF BODYFIT SMOOTH - DAMES</t>
  </si>
  <si>
    <t>TRUI LM PROF TEMPEST LIGHT BODYFIT</t>
  </si>
  <si>
    <t>TRUI LM PROF TEMPEST BODYFIT</t>
  </si>
  <si>
    <t>JACK PROF WINTER NEW</t>
  </si>
  <si>
    <t>JACK PROF RAINY</t>
  </si>
  <si>
    <t>TRUI LM PROF TEMPEST LIGHT BODYFIT - DAMES</t>
  </si>
  <si>
    <t>TRUI LM PROF TEMPEST BODYFIT - DAMES</t>
  </si>
  <si>
    <t>ARMWARMERS SPITFIRE TEMPEST UNI</t>
  </si>
  <si>
    <t>LEGWARMERS SPITFIRE TEMPEST UNI</t>
  </si>
  <si>
    <t>3/4 BIBSHORT PROF TEMPEST 3.0</t>
  </si>
  <si>
    <t>BIBTIGHT PROF TEMPEST 3.0 - DAMES</t>
  </si>
  <si>
    <t>BIBTIGHT PROF TEMPEST 3.0</t>
  </si>
  <si>
    <t>BIBTIGHT PROF TEMPEST 3.0 collant</t>
  </si>
  <si>
    <t>AANSLUITING/BESTELBON CLUBKLEDIJ</t>
  </si>
  <si>
    <t>Voornaam:</t>
  </si>
  <si>
    <t>Naam:</t>
  </si>
  <si>
    <t>Nieuw lid?</t>
  </si>
  <si>
    <t>Straat en huisnummer:</t>
  </si>
  <si>
    <t>Postcode en gemeente:</t>
  </si>
  <si>
    <t>Geboortedatum en -plaats:</t>
  </si>
  <si>
    <t>Rijksregisternummer:</t>
  </si>
  <si>
    <t>Telefoon 1:</t>
  </si>
  <si>
    <t>Telefoon 2:</t>
  </si>
  <si>
    <t>Email:</t>
  </si>
  <si>
    <t>Lidnummer VBR:</t>
  </si>
  <si>
    <t>Nieuw adres?</t>
  </si>
  <si>
    <t>Datum:</t>
  </si>
  <si>
    <t>Maat</t>
  </si>
  <si>
    <t>Totaal</t>
  </si>
  <si>
    <t>Prijs</t>
  </si>
  <si>
    <t>Totaal bijbestelling:</t>
  </si>
  <si>
    <t>Smal</t>
  </si>
  <si>
    <t>Medium</t>
  </si>
  <si>
    <t>Large</t>
  </si>
  <si>
    <t>Artikel</t>
  </si>
  <si>
    <t>Item</t>
  </si>
  <si>
    <t>Keuze maten kleren inbegrepen in het lidgeld HEREN</t>
  </si>
  <si>
    <t>Keuze maten kleren inbegrepen in het lidgeld DAMES</t>
  </si>
  <si>
    <t>Man</t>
  </si>
  <si>
    <t>Vrouw</t>
  </si>
  <si>
    <t>Aantal</t>
  </si>
  <si>
    <t xml:space="preserve">Totaal </t>
  </si>
  <si>
    <t>art</t>
  </si>
  <si>
    <t>S</t>
  </si>
  <si>
    <t>M</t>
  </si>
  <si>
    <t>L</t>
  </si>
  <si>
    <t>Hieronder ziet u de lijst van kledij die aan u bezorgd zal worden. Gelieve dit zorgvuldig na te lezen:</t>
  </si>
  <si>
    <t>Te betalen</t>
  </si>
  <si>
    <t>Bijbestelling kleren</t>
  </si>
  <si>
    <t>Rekening VDK BE88 8917 0403 8841</t>
  </si>
  <si>
    <t>Lidgeld (inc. Broek, trui KM, trui LM)</t>
  </si>
  <si>
    <t>Xlarge</t>
  </si>
  <si>
    <t>XL</t>
  </si>
  <si>
    <t>BODY WINDBLOCK PROF 2.0 MESH OPEN</t>
  </si>
  <si>
    <t>BIBSHORT EPIC</t>
  </si>
  <si>
    <t>SHORT EPIC - DAMES</t>
  </si>
  <si>
    <t>TRUI KM PROF BODYFIT SMOOTH (MAAT KIEZEN)</t>
  </si>
  <si>
    <t>TRUI LM PROF TEMPEST LIGHT BODYFIT (MAAT KIEZEN)</t>
  </si>
  <si>
    <t>BIBSHORT EPIC (MAAT KIEZEN)</t>
  </si>
  <si>
    <t>TRUI LM PROF TEMPEST LIGHT BODYFIT (MAAT KIEZEN</t>
  </si>
  <si>
    <t>SHORT EPIC (MAAT KIEZEN)</t>
  </si>
  <si>
    <t>Gezinskorting van toepassing:</t>
  </si>
  <si>
    <t>Niet geel markeerd = op bestelling! Dus NIET op voorraad!</t>
  </si>
  <si>
    <t>TRUI TOP - DAMES (topje zonder mouwen, 3 zakken)</t>
  </si>
  <si>
    <t>Fout (=1)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</si>
</sst>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€&quot;_-;\-* #,##0.00\ &quot;€&quot;_-;_-* &quot;-&quot;??\ &quot;€&quot;_-;_-@_-"/>
    <numFmt numFmtId="165" formatCode="[$-F800]dddd\,\ mmmm\ dd\,\ yyyy"/>
    <numFmt numFmtId="166" formatCode="_ [$€-813]\ * #,##0_ ;_ [$€-813]\ * \-#,##0_ ;_ [$€-813]\ * &quot;-&quot;??_ ;_ @_ "/>
    <numFmt numFmtId="167" formatCode="_-* #,##0\ &quot;€&quot;_-;\-* #,##0\ &quot;€&quot;_-;_-* &quot;-&quot;??\ &quot;€&quot;_-;_-@_-"/>
  </numFmts>
  <fonts count="1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b/>
      <sz val="9"/>
      <name val="Arial"/>
      <family val="2"/>
    </font>
    <font>
      <b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0" fontId="10" fillId="0" borderId="0"/>
    <xf numFmtId="0" fontId="8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01">
    <xf numFmtId="0" fontId="0" fillId="0" borderId="0" xfId="0"/>
    <xf numFmtId="0" fontId="2" fillId="0" borderId="0" xfId="0" applyFont="1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vertical="center"/>
      <protection hidden="1"/>
    </xf>
    <xf numFmtId="0" fontId="3" fillId="0" borderId="4" xfId="0" applyFont="1" applyBorder="1" applyAlignment="1" applyProtection="1">
      <alignment vertical="center"/>
      <protection hidden="1"/>
    </xf>
    <xf numFmtId="0" fontId="5" fillId="0" borderId="1" xfId="0" applyFont="1" applyBorder="1" applyAlignment="1" applyProtection="1">
      <alignment vertical="center"/>
      <protection hidden="1"/>
    </xf>
    <xf numFmtId="166" fontId="5" fillId="0" borderId="1" xfId="0" applyNumberFormat="1" applyFont="1" applyBorder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 shrinkToFit="1"/>
      <protection hidden="1"/>
    </xf>
    <xf numFmtId="0" fontId="3" fillId="0" borderId="1" xfId="0" applyFont="1" applyBorder="1" applyAlignment="1" applyProtection="1">
      <alignment vertical="center" shrinkToFit="1"/>
      <protection hidden="1"/>
    </xf>
    <xf numFmtId="0" fontId="3" fillId="0" borderId="0" xfId="0" applyFont="1" applyBorder="1" applyAlignment="1" applyProtection="1">
      <alignment horizontal="right" vertical="center"/>
      <protection hidden="1"/>
    </xf>
    <xf numFmtId="166" fontId="5" fillId="0" borderId="0" xfId="0" applyNumberFormat="1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3" fillId="3" borderId="5" xfId="0" applyFont="1" applyFill="1" applyBorder="1" applyAlignment="1" applyProtection="1">
      <alignment vertical="center"/>
      <protection locked="0" hidden="1"/>
    </xf>
    <xf numFmtId="0" fontId="3" fillId="3" borderId="6" xfId="0" applyFont="1" applyFill="1" applyBorder="1" applyAlignment="1" applyProtection="1">
      <alignment vertical="center"/>
      <protection locked="0" hidden="1"/>
    </xf>
    <xf numFmtId="0" fontId="3" fillId="3" borderId="7" xfId="0" applyFont="1" applyFill="1" applyBorder="1" applyAlignment="1" applyProtection="1">
      <alignment vertical="center"/>
      <protection locked="0" hidden="1"/>
    </xf>
    <xf numFmtId="0" fontId="3" fillId="0" borderId="1" xfId="0" applyFont="1" applyBorder="1" applyAlignment="1" applyProtection="1">
      <alignment vertical="center"/>
      <protection locked="0" hidden="1"/>
    </xf>
    <xf numFmtId="0" fontId="5" fillId="0" borderId="0" xfId="0" applyFont="1" applyBorder="1" applyAlignment="1" applyProtection="1">
      <alignment horizontal="right" vertical="center"/>
      <protection hidden="1"/>
    </xf>
    <xf numFmtId="14" fontId="3" fillId="0" borderId="1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164" fontId="0" fillId="0" borderId="0" xfId="4" applyFont="1" applyProtection="1">
      <protection hidden="1"/>
    </xf>
    <xf numFmtId="0" fontId="3" fillId="0" borderId="0" xfId="0" applyFont="1" applyAlignment="1" applyProtection="1">
      <alignment vertical="center"/>
      <protection locked="0" hidden="1"/>
    </xf>
    <xf numFmtId="14" fontId="0" fillId="0" borderId="0" xfId="0" applyNumberFormat="1" applyProtection="1">
      <protection hidden="1"/>
    </xf>
    <xf numFmtId="0" fontId="3" fillId="0" borderId="0" xfId="0" applyFont="1" applyAlignment="1" applyProtection="1">
      <alignment horizontal="left" vertical="center"/>
      <protection hidden="1"/>
    </xf>
    <xf numFmtId="167" fontId="3" fillId="0" borderId="0" xfId="4" applyNumberFormat="1" applyFont="1" applyAlignment="1" applyProtection="1">
      <alignment horizontal="right" vertical="center"/>
      <protection hidden="1"/>
    </xf>
    <xf numFmtId="0" fontId="3" fillId="0" borderId="1" xfId="0" applyFont="1" applyBorder="1" applyAlignment="1" applyProtection="1">
      <alignment horizontal="left" vertical="center" shrinkToFit="1"/>
      <protection hidden="1"/>
    </xf>
    <xf numFmtId="0" fontId="3" fillId="0" borderId="8" xfId="0" applyFont="1" applyBorder="1" applyAlignment="1" applyProtection="1">
      <alignment horizontal="right" vertical="center"/>
      <protection hidden="1"/>
    </xf>
    <xf numFmtId="0" fontId="3" fillId="0" borderId="9" xfId="0" applyFont="1" applyBorder="1" applyAlignment="1" applyProtection="1">
      <alignment horizontal="right" vertical="center"/>
      <protection hidden="1"/>
    </xf>
    <xf numFmtId="0" fontId="3" fillId="0" borderId="2" xfId="0" applyFont="1" applyBorder="1" applyAlignment="1" applyProtection="1">
      <alignment horizontal="center" vertical="center" shrinkToFit="1"/>
      <protection hidden="1"/>
    </xf>
    <xf numFmtId="0" fontId="3" fillId="0" borderId="3" xfId="0" applyFont="1" applyBorder="1" applyAlignment="1" applyProtection="1">
      <alignment horizontal="center" vertical="center" shrinkToFit="1"/>
      <protection hidden="1"/>
    </xf>
    <xf numFmtId="0" fontId="3" fillId="0" borderId="10" xfId="0" applyFont="1" applyBorder="1" applyAlignment="1" applyProtection="1">
      <alignment horizontal="center" vertical="center" shrinkToFit="1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0" fontId="3" fillId="3" borderId="16" xfId="0" applyFont="1" applyFill="1" applyBorder="1" applyAlignment="1" applyProtection="1">
      <alignment horizontal="left" vertical="center"/>
      <protection hidden="1"/>
    </xf>
    <xf numFmtId="0" fontId="3" fillId="3" borderId="17" xfId="0" applyFont="1" applyFill="1" applyBorder="1" applyAlignment="1" applyProtection="1">
      <alignment horizontal="left" vertical="center"/>
      <protection hidden="1"/>
    </xf>
    <xf numFmtId="0" fontId="3" fillId="3" borderId="18" xfId="0" applyFont="1" applyFill="1" applyBorder="1" applyAlignment="1" applyProtection="1">
      <alignment horizontal="left" vertical="center"/>
      <protection hidden="1"/>
    </xf>
    <xf numFmtId="0" fontId="3" fillId="3" borderId="19" xfId="0" applyFont="1" applyFill="1" applyBorder="1" applyAlignment="1" applyProtection="1">
      <alignment horizontal="left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hidden="1"/>
    </xf>
    <xf numFmtId="0" fontId="3" fillId="3" borderId="1" xfId="0" applyFont="1" applyFill="1" applyBorder="1" applyAlignment="1" applyProtection="1">
      <alignment horizontal="left" vertical="center"/>
      <protection hidden="1"/>
    </xf>
    <xf numFmtId="0" fontId="3" fillId="2" borderId="1" xfId="0" applyFont="1" applyFill="1" applyBorder="1" applyAlignment="1" applyProtection="1">
      <alignment horizontal="left" vertical="center" shrinkToFit="1"/>
      <protection hidden="1"/>
    </xf>
    <xf numFmtId="0" fontId="12" fillId="0" borderId="1" xfId="5" applyBorder="1" applyAlignment="1" applyProtection="1">
      <alignment horizontal="left" vertical="center" shrinkToFit="1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0" fontId="5" fillId="0" borderId="26" xfId="0" applyFont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13" fillId="2" borderId="1" xfId="5" applyFont="1" applyFill="1" applyBorder="1" applyAlignment="1" applyProtection="1">
      <alignment horizontal="left" vertical="center" shrinkToFit="1"/>
      <protection hidden="1"/>
    </xf>
    <xf numFmtId="0" fontId="13" fillId="0" borderId="1" xfId="5" applyFont="1" applyBorder="1" applyAlignment="1" applyProtection="1">
      <alignment horizontal="left" vertical="center" shrinkToFit="1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165" fontId="3" fillId="0" borderId="1" xfId="0" applyNumberFormat="1" applyFont="1" applyBorder="1" applyAlignment="1" applyProtection="1">
      <alignment horizontal="left" vertical="center"/>
      <protection locked="0"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left" vertical="center"/>
      <protection locked="0"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3" fillId="3" borderId="1" xfId="0" applyFont="1" applyFill="1" applyBorder="1" applyAlignment="1" applyProtection="1">
      <alignment horizontal="left" vertical="center"/>
      <protection locked="0"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167" fontId="3" fillId="0" borderId="0" xfId="4" applyNumberFormat="1" applyFont="1" applyAlignment="1" applyProtection="1">
      <alignment horizontal="center" vertical="center"/>
      <protection hidden="1"/>
    </xf>
    <xf numFmtId="167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4" fontId="3" fillId="0" borderId="0" xfId="4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3" borderId="0" xfId="0" applyFont="1" applyFill="1" applyAlignment="1" applyProtection="1">
      <alignment horizontal="left" vertical="center"/>
      <protection hidden="1"/>
    </xf>
    <xf numFmtId="0" fontId="5" fillId="0" borderId="22" xfId="0" applyFont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164" fontId="3" fillId="0" borderId="0" xfId="0" applyNumberFormat="1" applyFont="1" applyAlignment="1" applyProtection="1">
      <alignment horizontal="left" vertical="center"/>
      <protection hidden="1"/>
    </xf>
    <xf numFmtId="0" fontId="5" fillId="3" borderId="8" xfId="0" applyFont="1" applyFill="1" applyBorder="1" applyAlignment="1" applyProtection="1">
      <alignment horizontal="center" vertical="center"/>
      <protection hidden="1"/>
    </xf>
    <xf numFmtId="167" fontId="2" fillId="0" borderId="0" xfId="4" applyNumberFormat="1" applyFont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164" fontId="2" fillId="0" borderId="0" xfId="4" applyFont="1" applyBorder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left" vertical="center"/>
      <protection hidden="1"/>
    </xf>
    <xf numFmtId="0" fontId="5" fillId="0" borderId="0" xfId="0" applyFont="1" applyBorder="1" applyAlignment="1" applyProtection="1">
      <alignment horizontal="right" vertical="center" indent="1"/>
      <protection hidden="1"/>
    </xf>
    <xf numFmtId="165" fontId="3" fillId="0" borderId="1" xfId="0" applyNumberFormat="1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 wrapText="1"/>
      <protection hidden="1"/>
    </xf>
  </cellXfs>
  <cellStyles count="6">
    <cellStyle name="Hyperlink" xfId="5" builtinId="8"/>
    <cellStyle name="Hyperlink 2" xfId="1" xr:uid="{00000000-0005-0000-0000-000000000000}"/>
    <cellStyle name="Standaard" xfId="0" builtinId="0"/>
    <cellStyle name="Standaard 2" xfId="2" xr:uid="{00000000-0005-0000-0000-000002000000}"/>
    <cellStyle name="Standaard 3" xfId="3" xr:uid="{00000000-0005-0000-0000-000003000000}"/>
    <cellStyle name="Valuta" xfId="4" builtinId="4"/>
  </cellStyles>
  <dxfs count="58">
    <dxf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top/>
        <bottom/>
      </border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Y1" lockText="1" noThreeD="1"/>
</file>

<file path=xl/ctrlProps/ctrlProp2.xml><?xml version="1.0" encoding="utf-8"?>
<formControlPr xmlns="http://schemas.microsoft.com/office/spreadsheetml/2009/9/main" objectType="CheckBox" fmlaLink="Y2" lockText="1" noThreeD="1"/>
</file>

<file path=xl/ctrlProps/ctrlProp3.xml><?xml version="1.0" encoding="utf-8"?>
<formControlPr xmlns="http://schemas.microsoft.com/office/spreadsheetml/2009/9/main" objectType="CheckBox" fmlaLink="Y3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220980</xdr:rowOff>
        </xdr:from>
        <xdr:to>
          <xdr:col>2</xdr:col>
          <xdr:colOff>426720</xdr:colOff>
          <xdr:row>9</xdr:row>
          <xdr:rowOff>220980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</xdr:colOff>
          <xdr:row>10</xdr:row>
          <xdr:rowOff>15240</xdr:rowOff>
        </xdr:from>
        <xdr:to>
          <xdr:col>2</xdr:col>
          <xdr:colOff>449580</xdr:colOff>
          <xdr:row>10</xdr:row>
          <xdr:rowOff>220980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38100</xdr:colOff>
      <xdr:row>0</xdr:row>
      <xdr:rowOff>0</xdr:rowOff>
    </xdr:from>
    <xdr:to>
      <xdr:col>4</xdr:col>
      <xdr:colOff>0</xdr:colOff>
      <xdr:row>0</xdr:row>
      <xdr:rowOff>670560</xdr:rowOff>
    </xdr:to>
    <xdr:pic>
      <xdr:nvPicPr>
        <xdr:cNvPr id="1135" name="Afbeelding 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3573780" cy="670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2110740</xdr:colOff>
          <xdr:row>51</xdr:row>
          <xdr:rowOff>144780</xdr:rowOff>
        </xdr:from>
        <xdr:to>
          <xdr:col>4</xdr:col>
          <xdr:colOff>76200</xdr:colOff>
          <xdr:row>55</xdr:row>
          <xdr:rowOff>106680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</xdr:colOff>
      <xdr:row>0</xdr:row>
      <xdr:rowOff>0</xdr:rowOff>
    </xdr:from>
    <xdr:to>
      <xdr:col>6</xdr:col>
      <xdr:colOff>426720</xdr:colOff>
      <xdr:row>0</xdr:row>
      <xdr:rowOff>670560</xdr:rowOff>
    </xdr:to>
    <xdr:pic>
      <xdr:nvPicPr>
        <xdr:cNvPr id="6202" name="Afbeelding 2">
          <a:extLst>
            <a:ext uri="{FF2B5EF4-FFF2-40B4-BE49-F238E27FC236}">
              <a16:creationId xmlns:a16="http://schemas.microsoft.com/office/drawing/2014/main" id="{00000000-0008-0000-02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140" y="0"/>
          <a:ext cx="3573780" cy="670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ioracer.be/nl/cycling/collection/99689/epic-bibshort-black" TargetMode="External"/><Relationship Id="rId13" Type="http://schemas.openxmlformats.org/officeDocument/2006/relationships/vmlDrawing" Target="../drawings/vmlDrawing1.vml"/><Relationship Id="rId3" Type="http://schemas.openxmlformats.org/officeDocument/2006/relationships/hyperlink" Target="https://www.bioracer.be/NL/cycling/team/4348/jersey-ls-prof-tempest-bodyfit" TargetMode="External"/><Relationship Id="rId7" Type="http://schemas.openxmlformats.org/officeDocument/2006/relationships/hyperlink" Target="https://www.bioracer.be/nl/cycling/collection/99689/epic-bibshort-black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bioracer.be/NL/cycling/team/16718/prof-jersey-ls-tempest-light-bodyfit" TargetMode="External"/><Relationship Id="rId16" Type="http://schemas.openxmlformats.org/officeDocument/2006/relationships/ctrlProp" Target="../ctrlProps/ctrlProp3.xml"/><Relationship Id="rId1" Type="http://schemas.openxmlformats.org/officeDocument/2006/relationships/hyperlink" Target="https://www.bioracer.be/NL/cycling/team/41053/jersey-ss-prof-bodyfit-smooth-" TargetMode="External"/><Relationship Id="rId6" Type="http://schemas.openxmlformats.org/officeDocument/2006/relationships/hyperlink" Target="https://www.bioracer.be/NL/cycling/team/3536/prof-jacket-winter-2-0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bioracer.be/NL/cycling/team/69853/body-windblock-prof-netz-open-2-0" TargetMode="External"/><Relationship Id="rId15" Type="http://schemas.openxmlformats.org/officeDocument/2006/relationships/ctrlProp" Target="../ctrlProps/ctrlProp2.xml"/><Relationship Id="rId10" Type="http://schemas.openxmlformats.org/officeDocument/2006/relationships/hyperlink" Target="https://www.bioracer.be/en/cycling/team/106547/" TargetMode="External"/><Relationship Id="rId4" Type="http://schemas.openxmlformats.org/officeDocument/2006/relationships/hyperlink" Target="https://www.bioracer.be/NL/cycling/team/70360/prof-rainy-jacket" TargetMode="External"/><Relationship Id="rId9" Type="http://schemas.openxmlformats.org/officeDocument/2006/relationships/hyperlink" Target="https://www.bioracer.be/nl/cycling/team/106549/bibtight-prof-tempest-3-0" TargetMode="External"/><Relationship Id="rId1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43"/>
  <sheetViews>
    <sheetView tabSelected="1" zoomScale="70" zoomScaleNormal="70" workbookViewId="0">
      <pane ySplit="1" topLeftCell="A2" activePane="bottomLeft" state="frozen"/>
      <selection activeCell="B1" sqref="B1"/>
      <selection pane="bottomLeft" activeCell="H49" sqref="H49"/>
    </sheetView>
  </sheetViews>
  <sheetFormatPr defaultRowHeight="16.05" customHeight="1" x14ac:dyDescent="0.25"/>
  <cols>
    <col min="1" max="1" width="27.21875" style="2" hidden="1" customWidth="1"/>
    <col min="2" max="2" width="34.6640625" style="2" customWidth="1"/>
    <col min="3" max="4" width="9" style="2" customWidth="1"/>
    <col min="5" max="5" width="8" style="2" customWidth="1"/>
    <col min="6" max="6" width="9.21875" style="2" customWidth="1"/>
    <col min="7" max="7" width="8.5546875" style="2" bestFit="1" customWidth="1"/>
    <col min="8" max="14" width="8.33203125" style="2" customWidth="1"/>
    <col min="15" max="17" width="8" style="2" customWidth="1"/>
    <col min="18" max="19" width="11" style="2" customWidth="1"/>
    <col min="20" max="36" width="11" style="2" hidden="1" customWidth="1"/>
    <col min="37" max="37" width="11" style="2" customWidth="1"/>
    <col min="38" max="16384" width="8.88671875" style="2"/>
  </cols>
  <sheetData>
    <row r="1" spans="1:26" ht="55.8" customHeight="1" thickBot="1" x14ac:dyDescent="0.3">
      <c r="F1" s="90" t="str">
        <f>"Totaalbedrag: "&amp;D58&amp;" euro"</f>
        <v>Totaalbedrag: 125 euro</v>
      </c>
      <c r="G1" s="90"/>
      <c r="H1" s="90"/>
      <c r="I1" s="90"/>
      <c r="J1" s="87" t="str">
        <f>IF(AE52=1,"FOUT! Gelieve niet te knippen en te plakken in dit document! Begin opnieuw of kies ongedaan maken.","")</f>
        <v/>
      </c>
      <c r="K1" s="87"/>
      <c r="L1" s="87"/>
      <c r="M1" s="87"/>
      <c r="N1" s="87"/>
      <c r="O1" s="87"/>
      <c r="P1" s="87"/>
      <c r="Q1" s="87"/>
      <c r="R1" s="87"/>
      <c r="S1" s="87"/>
      <c r="Y1" s="37" t="b">
        <v>0</v>
      </c>
      <c r="Z1" s="2" t="str">
        <f>IF(Y1=FALSE,"Bestaand lid.","Nieuw lid.")</f>
        <v>Bestaand lid.</v>
      </c>
    </row>
    <row r="2" spans="1:26" ht="18" customHeight="1" x14ac:dyDescent="0.25">
      <c r="B2" s="69" t="s">
        <v>14</v>
      </c>
      <c r="C2" s="70"/>
      <c r="D2" s="70"/>
      <c r="E2" s="70"/>
      <c r="F2" s="70"/>
      <c r="G2" s="70"/>
      <c r="H2" s="70"/>
      <c r="I2" s="71"/>
      <c r="Y2" s="37" t="b">
        <v>0</v>
      </c>
    </row>
    <row r="3" spans="1:26" ht="18" customHeight="1" thickBot="1" x14ac:dyDescent="0.3">
      <c r="B3" s="72"/>
      <c r="C3" s="73"/>
      <c r="D3" s="73"/>
      <c r="E3" s="73"/>
      <c r="F3" s="73"/>
      <c r="G3" s="73"/>
      <c r="H3" s="73"/>
      <c r="I3" s="74"/>
      <c r="Y3" s="37" t="b">
        <v>0</v>
      </c>
      <c r="Z3" s="2" t="str">
        <f>IF(Y3=TRUE,"Ander gezinslid betaalt verzekering.","")</f>
        <v/>
      </c>
    </row>
    <row r="4" spans="1:26" ht="18" customHeight="1" x14ac:dyDescent="0.25"/>
    <row r="5" spans="1:26" ht="18" customHeight="1" x14ac:dyDescent="0.25">
      <c r="B5" s="4" t="s">
        <v>27</v>
      </c>
      <c r="C5" s="75"/>
      <c r="D5" s="75"/>
      <c r="E5" s="75"/>
      <c r="F5" s="75"/>
      <c r="G5" s="75"/>
      <c r="H5" s="75"/>
      <c r="I5" s="75"/>
    </row>
    <row r="6" spans="1:26" ht="18" customHeight="1" x14ac:dyDescent="0.25"/>
    <row r="7" spans="1:26" ht="18" customHeight="1" x14ac:dyDescent="0.25">
      <c r="B7" s="4" t="s">
        <v>15</v>
      </c>
      <c r="C7" s="81"/>
      <c r="D7" s="81"/>
      <c r="E7" s="81"/>
      <c r="F7" s="81"/>
      <c r="G7" s="81"/>
      <c r="H7" s="81"/>
      <c r="I7" s="81"/>
      <c r="Y7" s="2">
        <f>IF(C7="",0,1)</f>
        <v>0</v>
      </c>
    </row>
    <row r="8" spans="1:26" ht="18" customHeight="1" x14ac:dyDescent="0.25">
      <c r="B8" s="4" t="s">
        <v>16</v>
      </c>
      <c r="C8" s="81"/>
      <c r="D8" s="81"/>
      <c r="E8" s="81"/>
      <c r="F8" s="81"/>
      <c r="G8" s="81"/>
      <c r="H8" s="81"/>
      <c r="I8" s="81"/>
      <c r="Y8" s="2">
        <f>IF(C8="",0,1)</f>
        <v>0</v>
      </c>
    </row>
    <row r="9" spans="1:26" ht="18" customHeight="1" x14ac:dyDescent="0.25">
      <c r="Y9" s="2">
        <f>SUM(Y7:Y8)</f>
        <v>0</v>
      </c>
    </row>
    <row r="10" spans="1:26" ht="18" customHeight="1" x14ac:dyDescent="0.25">
      <c r="B10" s="2" t="s">
        <v>17</v>
      </c>
      <c r="C10" s="37"/>
      <c r="D10" s="91"/>
      <c r="E10" s="91"/>
      <c r="F10" s="92"/>
      <c r="G10" s="39"/>
    </row>
    <row r="11" spans="1:26" ht="18" customHeight="1" x14ac:dyDescent="0.25">
      <c r="B11" s="2" t="s">
        <v>26</v>
      </c>
      <c r="C11" s="37"/>
    </row>
    <row r="12" spans="1:26" ht="18" customHeight="1" x14ac:dyDescent="0.25"/>
    <row r="13" spans="1:26" s="7" customFormat="1" ht="18" customHeight="1" x14ac:dyDescent="0.25">
      <c r="A13" s="5" t="s">
        <v>18</v>
      </c>
      <c r="B13" s="6" t="str">
        <f>IF(A13="","",IF($Y$1=TRUE,A13,IF($Y$2=TRUE,A13,"")))</f>
        <v/>
      </c>
      <c r="C13" s="79"/>
      <c r="D13" s="79"/>
      <c r="E13" s="79"/>
      <c r="F13" s="79"/>
      <c r="G13" s="79"/>
      <c r="H13" s="79"/>
      <c r="I13" s="79"/>
    </row>
    <row r="14" spans="1:26" s="7" customFormat="1" ht="18" customHeight="1" x14ac:dyDescent="0.25">
      <c r="A14" s="5" t="s">
        <v>19</v>
      </c>
      <c r="B14" s="6" t="str">
        <f>IF(A14="","",IF($Y$1=TRUE,A14,IF($Y$2=TRUE,A14,"")))</f>
        <v/>
      </c>
      <c r="C14" s="79"/>
      <c r="D14" s="79"/>
      <c r="E14" s="79"/>
      <c r="F14" s="79"/>
      <c r="G14" s="79"/>
      <c r="H14" s="79"/>
      <c r="I14" s="79"/>
    </row>
    <row r="15" spans="1:26" s="7" customFormat="1" ht="18" customHeight="1" x14ac:dyDescent="0.25">
      <c r="B15" s="6" t="str">
        <f t="shared" ref="B15:B21" si="0">IF(A15="","",IF($Y$1=TRUE,A15,""))</f>
        <v/>
      </c>
      <c r="C15" s="80"/>
      <c r="D15" s="80"/>
      <c r="E15" s="80"/>
      <c r="F15" s="80"/>
      <c r="G15" s="80"/>
      <c r="H15" s="80"/>
      <c r="I15" s="80"/>
    </row>
    <row r="16" spans="1:26" s="7" customFormat="1" ht="18" customHeight="1" x14ac:dyDescent="0.25">
      <c r="A16" s="5" t="s">
        <v>20</v>
      </c>
      <c r="B16" s="6" t="str">
        <f t="shared" si="0"/>
        <v/>
      </c>
      <c r="C16" s="79"/>
      <c r="D16" s="79"/>
      <c r="E16" s="79"/>
      <c r="F16" s="79"/>
      <c r="G16" s="79"/>
      <c r="H16" s="79"/>
      <c r="I16" s="79"/>
    </row>
    <row r="17" spans="1:24" s="7" customFormat="1" ht="18" customHeight="1" x14ac:dyDescent="0.25">
      <c r="A17" s="5" t="s">
        <v>21</v>
      </c>
      <c r="B17" s="6" t="str">
        <f t="shared" si="0"/>
        <v/>
      </c>
      <c r="C17" s="79"/>
      <c r="D17" s="79"/>
      <c r="E17" s="79"/>
      <c r="F17" s="79"/>
      <c r="G17" s="79"/>
      <c r="H17" s="79"/>
      <c r="I17" s="79"/>
    </row>
    <row r="18" spans="1:24" s="7" customFormat="1" ht="18" customHeight="1" x14ac:dyDescent="0.25">
      <c r="A18" s="5" t="s">
        <v>22</v>
      </c>
      <c r="B18" s="6" t="str">
        <f t="shared" si="0"/>
        <v/>
      </c>
      <c r="C18" s="79"/>
      <c r="D18" s="79"/>
      <c r="E18" s="79"/>
      <c r="F18" s="79"/>
      <c r="G18" s="79"/>
      <c r="H18" s="79"/>
      <c r="I18" s="79"/>
      <c r="J18" s="8"/>
      <c r="K18" s="8"/>
      <c r="L18" s="8"/>
      <c r="M18" s="8"/>
      <c r="N18" s="8"/>
      <c r="O18" s="8"/>
      <c r="P18" s="8"/>
      <c r="Q18" s="8"/>
      <c r="R18" s="8"/>
    </row>
    <row r="19" spans="1:24" s="7" customFormat="1" ht="18" customHeight="1" x14ac:dyDescent="0.25">
      <c r="A19" s="9" t="s">
        <v>23</v>
      </c>
      <c r="B19" s="6" t="str">
        <f t="shared" si="0"/>
        <v/>
      </c>
      <c r="C19" s="79"/>
      <c r="D19" s="79"/>
      <c r="E19" s="79"/>
      <c r="F19" s="79"/>
      <c r="G19" s="79"/>
      <c r="H19" s="79"/>
      <c r="I19" s="79"/>
      <c r="J19" s="8"/>
      <c r="K19" s="8"/>
      <c r="L19" s="8"/>
      <c r="M19" s="8"/>
      <c r="N19" s="8"/>
      <c r="O19" s="8"/>
      <c r="P19" s="8"/>
      <c r="Q19" s="8"/>
      <c r="R19" s="8"/>
    </row>
    <row r="20" spans="1:24" s="7" customFormat="1" ht="18" customHeight="1" x14ac:dyDescent="0.25">
      <c r="A20" s="5" t="s">
        <v>24</v>
      </c>
      <c r="B20" s="6" t="str">
        <f t="shared" si="0"/>
        <v/>
      </c>
      <c r="C20" s="79"/>
      <c r="D20" s="79"/>
      <c r="E20" s="79"/>
      <c r="F20" s="79"/>
      <c r="G20" s="79"/>
      <c r="H20" s="79"/>
      <c r="I20" s="79"/>
      <c r="J20" s="8"/>
      <c r="K20" s="8"/>
      <c r="L20" s="8"/>
      <c r="M20" s="8"/>
      <c r="N20" s="8"/>
      <c r="O20" s="8"/>
      <c r="P20" s="8"/>
      <c r="Q20" s="8"/>
      <c r="R20" s="8"/>
    </row>
    <row r="21" spans="1:24" s="7" customFormat="1" ht="18" customHeight="1" x14ac:dyDescent="0.25">
      <c r="A21" s="5" t="s">
        <v>25</v>
      </c>
      <c r="B21" s="6" t="str">
        <f t="shared" si="0"/>
        <v/>
      </c>
      <c r="C21" s="79"/>
      <c r="D21" s="79"/>
      <c r="E21" s="79"/>
      <c r="F21" s="79"/>
      <c r="G21" s="79"/>
      <c r="H21" s="79"/>
      <c r="I21" s="79"/>
      <c r="J21" s="8"/>
      <c r="K21" s="8"/>
      <c r="L21" s="8"/>
      <c r="M21" s="8"/>
      <c r="N21" s="8"/>
      <c r="O21" s="8"/>
      <c r="P21" s="8"/>
      <c r="Q21" s="8"/>
      <c r="R21" s="8"/>
    </row>
    <row r="22" spans="1:24" ht="18" customHeight="1" thickBot="1" x14ac:dyDescent="0.3"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24" ht="18" customHeight="1" x14ac:dyDescent="0.25">
      <c r="B23" s="47" t="s">
        <v>37</v>
      </c>
      <c r="C23" s="48"/>
      <c r="D23" s="48"/>
      <c r="E23" s="48"/>
      <c r="F23" s="49"/>
      <c r="G23" s="10"/>
      <c r="H23" s="47" t="s">
        <v>38</v>
      </c>
      <c r="I23" s="48"/>
      <c r="J23" s="48"/>
      <c r="K23" s="48"/>
      <c r="L23" s="48"/>
      <c r="M23" s="48"/>
      <c r="N23" s="48"/>
      <c r="O23" s="49"/>
      <c r="P23" s="6"/>
      <c r="Q23" s="6"/>
      <c r="R23" s="6"/>
    </row>
    <row r="24" spans="1:24" ht="18" customHeight="1" thickBot="1" x14ac:dyDescent="0.3">
      <c r="B24" s="50"/>
      <c r="C24" s="51"/>
      <c r="D24" s="51"/>
      <c r="E24" s="51"/>
      <c r="F24" s="52"/>
      <c r="G24" s="10"/>
      <c r="H24" s="50"/>
      <c r="I24" s="51"/>
      <c r="J24" s="51"/>
      <c r="K24" s="51"/>
      <c r="L24" s="51"/>
      <c r="M24" s="51"/>
      <c r="N24" s="51"/>
      <c r="O24" s="52"/>
      <c r="P24" s="6"/>
      <c r="Q24" s="6"/>
      <c r="R24" s="6"/>
      <c r="U24" s="2" t="s">
        <v>39</v>
      </c>
      <c r="V24" s="2" t="s">
        <v>40</v>
      </c>
      <c r="X24" s="2" t="s">
        <v>28</v>
      </c>
    </row>
    <row r="25" spans="1:24" ht="18" customHeight="1" x14ac:dyDescent="0.25">
      <c r="B25" s="53" t="s">
        <v>57</v>
      </c>
      <c r="C25" s="54"/>
      <c r="D25" s="54"/>
      <c r="E25" s="54"/>
      <c r="F25" s="28"/>
      <c r="H25" s="53" t="s">
        <v>57</v>
      </c>
      <c r="I25" s="54"/>
      <c r="J25" s="54"/>
      <c r="K25" s="54"/>
      <c r="L25" s="54"/>
      <c r="M25" s="54"/>
      <c r="N25" s="54"/>
      <c r="O25" s="28"/>
      <c r="P25" s="6"/>
      <c r="Q25" s="6"/>
      <c r="R25" s="6"/>
      <c r="U25" s="2">
        <f>IF(F25="n.v.t.",0,IF(F25&gt;0,1,0))</f>
        <v>0</v>
      </c>
      <c r="V25" s="2">
        <f>IF(O25="n.v.t.",0,IF(O25&gt;0,1,0))</f>
        <v>0</v>
      </c>
      <c r="W25" s="2">
        <f>U25+V25</f>
        <v>0</v>
      </c>
      <c r="X25" s="2">
        <f>MAX(F25,O25)</f>
        <v>0</v>
      </c>
    </row>
    <row r="26" spans="1:24" ht="18" customHeight="1" x14ac:dyDescent="0.25">
      <c r="B26" s="57" t="s">
        <v>58</v>
      </c>
      <c r="C26" s="58"/>
      <c r="D26" s="58"/>
      <c r="E26" s="58"/>
      <c r="F26" s="29"/>
      <c r="H26" s="57" t="s">
        <v>60</v>
      </c>
      <c r="I26" s="58"/>
      <c r="J26" s="58"/>
      <c r="K26" s="58"/>
      <c r="L26" s="58"/>
      <c r="M26" s="58"/>
      <c r="N26" s="58"/>
      <c r="O26" s="29"/>
      <c r="P26" s="6"/>
      <c r="Q26" s="6"/>
      <c r="R26" s="6"/>
      <c r="U26" s="2">
        <f>IF(F26="n.v.t.",0,IF(F26&gt;0,1,0))</f>
        <v>0</v>
      </c>
      <c r="V26" s="2">
        <f>IF(O26="n.v.t.",0,IF(O26&gt;0,1,0))</f>
        <v>0</v>
      </c>
      <c r="W26" s="2">
        <f>U26+V26</f>
        <v>0</v>
      </c>
      <c r="X26" s="2">
        <f>MAX(F26,O26)</f>
        <v>0</v>
      </c>
    </row>
    <row r="27" spans="1:24" ht="18" customHeight="1" thickBot="1" x14ac:dyDescent="0.3">
      <c r="B27" s="55" t="s">
        <v>59</v>
      </c>
      <c r="C27" s="56"/>
      <c r="D27" s="56"/>
      <c r="E27" s="56"/>
      <c r="F27" s="30"/>
      <c r="H27" s="55" t="s">
        <v>61</v>
      </c>
      <c r="I27" s="56"/>
      <c r="J27" s="56"/>
      <c r="K27" s="56"/>
      <c r="L27" s="56"/>
      <c r="M27" s="56"/>
      <c r="N27" s="56"/>
      <c r="O27" s="30"/>
      <c r="P27" s="6"/>
      <c r="Q27" s="6"/>
      <c r="R27" s="6"/>
      <c r="U27" s="2">
        <f>IF(F27="n.v.t.",0,IF(F27&gt;0,1,0))</f>
        <v>0</v>
      </c>
      <c r="V27" s="2">
        <f>IF(O27="n.v.t.",0,IF(O27&gt;0,1,0))</f>
        <v>0</v>
      </c>
      <c r="W27" s="2">
        <f>U27+V27</f>
        <v>0</v>
      </c>
      <c r="X27" s="2">
        <f>MAX(F27,O27)</f>
        <v>0</v>
      </c>
    </row>
    <row r="28" spans="1:24" ht="18" customHeight="1" x14ac:dyDescent="0.25">
      <c r="B28" s="11"/>
      <c r="C28" s="11"/>
      <c r="D28" s="11"/>
      <c r="E28" s="11"/>
      <c r="F28" s="12"/>
      <c r="G28" s="13"/>
      <c r="H28" s="11"/>
      <c r="I28" s="11"/>
      <c r="J28" s="11"/>
      <c r="K28" s="11"/>
      <c r="L28" s="11"/>
      <c r="M28" s="11"/>
      <c r="N28" s="11"/>
      <c r="O28" s="12"/>
      <c r="P28" s="12"/>
      <c r="Q28" s="12"/>
      <c r="R28" s="6"/>
    </row>
    <row r="29" spans="1:24" ht="18" customHeight="1" x14ac:dyDescent="0.25">
      <c r="B29" s="82" t="str">
        <f>IF(W29=3,"Kledij inbegrepen in lidgeld werd correct gekozen.","U heeft de kledij die inbegrepen is in het lidgeld niet correct gekozen. Kies hierboven uw maat.")</f>
        <v>U heeft de kledij die inbegrepen is in het lidgeld niet correct gekozen. Kies hierboven uw maat.</v>
      </c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W29" s="2">
        <f>SUM(W25:W27)</f>
        <v>0</v>
      </c>
    </row>
    <row r="30" spans="1:24" ht="18" customHeight="1" x14ac:dyDescent="0.25">
      <c r="B30" s="88" t="str">
        <f>IF(AE52=1,"FOUT! Gelieve niet te knippen en te plakken in dit document! Begin opnieuw of kies ongedaan maken.","")</f>
        <v/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</row>
    <row r="31" spans="1:24" ht="18" customHeight="1" x14ac:dyDescent="0.25">
      <c r="B31" s="14" t="s">
        <v>63</v>
      </c>
      <c r="C31" s="14"/>
      <c r="D31" s="14"/>
      <c r="E31" s="14"/>
      <c r="F31" s="14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24" ht="18" customHeight="1" x14ac:dyDescent="0.25">
      <c r="B32" s="61" t="s">
        <v>36</v>
      </c>
      <c r="C32" s="62"/>
      <c r="D32" s="62"/>
      <c r="E32" s="62"/>
      <c r="F32" s="63"/>
      <c r="G32" s="15" t="s">
        <v>30</v>
      </c>
      <c r="H32" s="76" t="s">
        <v>28</v>
      </c>
      <c r="I32" s="77"/>
      <c r="J32" s="77"/>
      <c r="K32" s="77"/>
      <c r="L32" s="77"/>
      <c r="M32" s="77"/>
      <c r="N32" s="77"/>
      <c r="O32" s="77"/>
      <c r="P32" s="77"/>
      <c r="Q32" s="78"/>
      <c r="R32" s="15" t="s">
        <v>29</v>
      </c>
    </row>
    <row r="33" spans="1:34" ht="18" customHeight="1" x14ac:dyDescent="0.25">
      <c r="B33" s="64"/>
      <c r="C33" s="65"/>
      <c r="D33" s="65"/>
      <c r="E33" s="65"/>
      <c r="F33" s="66"/>
      <c r="G33" s="16"/>
      <c r="H33" s="16">
        <v>1</v>
      </c>
      <c r="I33" s="16">
        <v>2</v>
      </c>
      <c r="J33" s="16">
        <v>3</v>
      </c>
      <c r="K33" s="16">
        <v>4</v>
      </c>
      <c r="L33" s="16">
        <v>5</v>
      </c>
      <c r="M33" s="16">
        <v>6</v>
      </c>
      <c r="N33" s="16">
        <v>7</v>
      </c>
      <c r="O33" s="16">
        <v>8</v>
      </c>
      <c r="P33" s="16">
        <v>9</v>
      </c>
      <c r="Q33" s="16">
        <v>10</v>
      </c>
      <c r="R33" s="17"/>
      <c r="X33" s="18" t="s">
        <v>43</v>
      </c>
      <c r="Y33" s="18">
        <v>1</v>
      </c>
      <c r="Z33" s="18">
        <v>2</v>
      </c>
      <c r="AA33" s="18">
        <v>3</v>
      </c>
      <c r="AB33" s="18">
        <v>4</v>
      </c>
      <c r="AC33" s="18">
        <v>5</v>
      </c>
      <c r="AD33" s="18">
        <v>6</v>
      </c>
      <c r="AE33" s="18">
        <v>7</v>
      </c>
      <c r="AF33" s="18">
        <v>8</v>
      </c>
      <c r="AG33" s="18">
        <v>9</v>
      </c>
      <c r="AH33" s="18">
        <v>10</v>
      </c>
    </row>
    <row r="34" spans="1:34" ht="18" customHeight="1" x14ac:dyDescent="0.25">
      <c r="A34" s="2">
        <v>1</v>
      </c>
      <c r="B34" s="67" t="s">
        <v>0</v>
      </c>
      <c r="C34" s="67"/>
      <c r="D34" s="67"/>
      <c r="E34" s="67"/>
      <c r="F34" s="67"/>
      <c r="G34" s="19">
        <v>25</v>
      </c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19">
        <f>(SUM(H34:Q34))*G34</f>
        <v>0</v>
      </c>
      <c r="T34" s="2">
        <f>SUM(H34:Q34)</f>
        <v>0</v>
      </c>
      <c r="U34" s="2" t="str">
        <f t="shared" ref="U34:U52" si="1">IF(T34&gt;0,B34,"")</f>
        <v/>
      </c>
      <c r="V34" s="2">
        <f>IF(COUNT(H34:Q34)&gt;1,1,0)</f>
        <v>0</v>
      </c>
      <c r="X34" s="18">
        <f t="shared" ref="X34:X49" si="2">A34</f>
        <v>1</v>
      </c>
      <c r="Y34" s="4">
        <f>H34</f>
        <v>0</v>
      </c>
      <c r="Z34" s="4">
        <f t="shared" ref="Z34:AH34" si="3">I34</f>
        <v>0</v>
      </c>
      <c r="AA34" s="4">
        <f t="shared" si="3"/>
        <v>0</v>
      </c>
      <c r="AB34" s="4">
        <f t="shared" si="3"/>
        <v>0</v>
      </c>
      <c r="AC34" s="4">
        <f t="shared" si="3"/>
        <v>0</v>
      </c>
      <c r="AD34" s="4">
        <f t="shared" si="3"/>
        <v>0</v>
      </c>
      <c r="AE34" s="4">
        <f t="shared" si="3"/>
        <v>0</v>
      </c>
      <c r="AF34" s="4">
        <f t="shared" si="3"/>
        <v>0</v>
      </c>
      <c r="AG34" s="4">
        <f t="shared" si="3"/>
        <v>0</v>
      </c>
      <c r="AH34" s="4">
        <f t="shared" si="3"/>
        <v>0</v>
      </c>
    </row>
    <row r="35" spans="1:34" ht="18" customHeight="1" x14ac:dyDescent="0.25">
      <c r="A35" s="2">
        <v>2</v>
      </c>
      <c r="B35" s="59" t="s">
        <v>1</v>
      </c>
      <c r="C35" s="59"/>
      <c r="D35" s="59"/>
      <c r="E35" s="59"/>
      <c r="F35" s="59"/>
      <c r="G35" s="19">
        <v>25</v>
      </c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19">
        <f t="shared" ref="R35:R52" si="4">(SUM(H35:Q35))*G35</f>
        <v>0</v>
      </c>
      <c r="T35" s="2">
        <f t="shared" ref="T35:T52" si="5">SUM(H35:Q35)</f>
        <v>0</v>
      </c>
      <c r="U35" s="2" t="str">
        <f t="shared" si="1"/>
        <v/>
      </c>
      <c r="V35" s="2">
        <f t="shared" ref="V35:V52" si="6">IF(COUNT(H35:Q35)&gt;1,1,0)</f>
        <v>0</v>
      </c>
      <c r="X35" s="18">
        <f t="shared" si="2"/>
        <v>2</v>
      </c>
      <c r="Y35" s="4">
        <f t="shared" ref="Y35:Y48" si="7">H35</f>
        <v>0</v>
      </c>
      <c r="Z35" s="4">
        <f t="shared" ref="Z35:Z48" si="8">I35</f>
        <v>0</v>
      </c>
      <c r="AA35" s="4">
        <f t="shared" ref="AA35:AA48" si="9">J35</f>
        <v>0</v>
      </c>
      <c r="AB35" s="4">
        <f t="shared" ref="AB35:AB48" si="10">K35</f>
        <v>0</v>
      </c>
      <c r="AC35" s="4">
        <f t="shared" ref="AC35:AC48" si="11">L35</f>
        <v>0</v>
      </c>
      <c r="AD35" s="4">
        <f>M35</f>
        <v>0</v>
      </c>
      <c r="AE35" s="4">
        <f t="shared" ref="AE35:AE48" si="12">N35</f>
        <v>0</v>
      </c>
      <c r="AF35" s="4">
        <f t="shared" ref="AF35:AF48" si="13">O35</f>
        <v>0</v>
      </c>
      <c r="AG35" s="4">
        <f t="shared" ref="AG35:AG48" si="14">P35</f>
        <v>0</v>
      </c>
      <c r="AH35" s="4">
        <f t="shared" ref="AH35:AH48" si="15">Q35</f>
        <v>0</v>
      </c>
    </row>
    <row r="36" spans="1:34" ht="18" customHeight="1" x14ac:dyDescent="0.25">
      <c r="A36" s="2">
        <v>3</v>
      </c>
      <c r="B36" s="67" t="s">
        <v>2</v>
      </c>
      <c r="C36" s="67"/>
      <c r="D36" s="67"/>
      <c r="E36" s="67"/>
      <c r="F36" s="67"/>
      <c r="G36" s="19">
        <v>30</v>
      </c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19">
        <f t="shared" si="4"/>
        <v>0</v>
      </c>
      <c r="T36" s="2">
        <f t="shared" si="5"/>
        <v>0</v>
      </c>
      <c r="U36" s="2" t="str">
        <f t="shared" si="1"/>
        <v/>
      </c>
      <c r="V36" s="2">
        <f t="shared" si="6"/>
        <v>0</v>
      </c>
      <c r="X36" s="18">
        <f t="shared" si="2"/>
        <v>3</v>
      </c>
      <c r="Y36" s="4">
        <f t="shared" si="7"/>
        <v>0</v>
      </c>
      <c r="Z36" s="4">
        <f t="shared" si="8"/>
        <v>0</v>
      </c>
      <c r="AA36" s="4">
        <f t="shared" si="9"/>
        <v>0</v>
      </c>
      <c r="AB36" s="4">
        <f t="shared" si="10"/>
        <v>0</v>
      </c>
      <c r="AC36" s="4">
        <f t="shared" si="11"/>
        <v>0</v>
      </c>
      <c r="AD36" s="4">
        <f t="shared" ref="AD36:AD48" si="16">M36</f>
        <v>0</v>
      </c>
      <c r="AE36" s="4">
        <f t="shared" si="12"/>
        <v>0</v>
      </c>
      <c r="AF36" s="4">
        <f t="shared" si="13"/>
        <v>0</v>
      </c>
      <c r="AG36" s="4">
        <f t="shared" si="14"/>
        <v>0</v>
      </c>
      <c r="AH36" s="4">
        <f t="shared" si="15"/>
        <v>0</v>
      </c>
    </row>
    <row r="37" spans="1:34" ht="18" customHeight="1" x14ac:dyDescent="0.25">
      <c r="A37" s="2">
        <v>4</v>
      </c>
      <c r="B37" s="67" t="s">
        <v>3</v>
      </c>
      <c r="C37" s="67"/>
      <c r="D37" s="67"/>
      <c r="E37" s="67"/>
      <c r="F37" s="67"/>
      <c r="G37" s="19">
        <v>45</v>
      </c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19">
        <f t="shared" si="4"/>
        <v>0</v>
      </c>
      <c r="T37" s="2">
        <f t="shared" si="5"/>
        <v>0</v>
      </c>
      <c r="U37" s="2" t="str">
        <f t="shared" si="1"/>
        <v/>
      </c>
      <c r="V37" s="2">
        <f t="shared" si="6"/>
        <v>0</v>
      </c>
      <c r="X37" s="18">
        <f t="shared" si="2"/>
        <v>4</v>
      </c>
      <c r="Y37" s="4">
        <f t="shared" si="7"/>
        <v>0</v>
      </c>
      <c r="Z37" s="4">
        <f t="shared" si="8"/>
        <v>0</v>
      </c>
      <c r="AA37" s="4">
        <f t="shared" si="9"/>
        <v>0</v>
      </c>
      <c r="AB37" s="4">
        <f t="shared" si="10"/>
        <v>0</v>
      </c>
      <c r="AC37" s="4">
        <f t="shared" si="11"/>
        <v>0</v>
      </c>
      <c r="AD37" s="4">
        <f t="shared" si="16"/>
        <v>0</v>
      </c>
      <c r="AE37" s="4">
        <f t="shared" si="12"/>
        <v>0</v>
      </c>
      <c r="AF37" s="4">
        <f t="shared" si="13"/>
        <v>0</v>
      </c>
      <c r="AG37" s="4">
        <f t="shared" si="14"/>
        <v>0</v>
      </c>
      <c r="AH37" s="4">
        <f t="shared" si="15"/>
        <v>0</v>
      </c>
    </row>
    <row r="38" spans="1:34" ht="18" customHeight="1" x14ac:dyDescent="0.25">
      <c r="A38" s="2">
        <v>5</v>
      </c>
      <c r="B38" s="59" t="s">
        <v>6</v>
      </c>
      <c r="C38" s="59"/>
      <c r="D38" s="59"/>
      <c r="E38" s="59"/>
      <c r="F38" s="59"/>
      <c r="G38" s="19">
        <v>30</v>
      </c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19">
        <f t="shared" si="4"/>
        <v>0</v>
      </c>
      <c r="T38" s="2">
        <f t="shared" si="5"/>
        <v>0</v>
      </c>
      <c r="U38" s="2" t="str">
        <f t="shared" si="1"/>
        <v/>
      </c>
      <c r="V38" s="2">
        <f t="shared" si="6"/>
        <v>0</v>
      </c>
      <c r="X38" s="18">
        <f t="shared" si="2"/>
        <v>5</v>
      </c>
      <c r="Y38" s="4">
        <f t="shared" si="7"/>
        <v>0</v>
      </c>
      <c r="Z38" s="4">
        <f t="shared" si="8"/>
        <v>0</v>
      </c>
      <c r="AA38" s="4">
        <f t="shared" si="9"/>
        <v>0</v>
      </c>
      <c r="AB38" s="4">
        <f>K38</f>
        <v>0</v>
      </c>
      <c r="AC38" s="4">
        <f t="shared" si="11"/>
        <v>0</v>
      </c>
      <c r="AD38" s="4">
        <f t="shared" si="16"/>
        <v>0</v>
      </c>
      <c r="AE38" s="4">
        <f t="shared" si="12"/>
        <v>0</v>
      </c>
      <c r="AF38" s="4">
        <f>O38</f>
        <v>0</v>
      </c>
      <c r="AG38" s="4">
        <f t="shared" si="14"/>
        <v>0</v>
      </c>
      <c r="AH38" s="4">
        <f t="shared" si="15"/>
        <v>0</v>
      </c>
    </row>
    <row r="39" spans="1:34" ht="18" customHeight="1" x14ac:dyDescent="0.25">
      <c r="A39" s="2">
        <v>6</v>
      </c>
      <c r="B39" s="59" t="s">
        <v>7</v>
      </c>
      <c r="C39" s="59"/>
      <c r="D39" s="59"/>
      <c r="E39" s="59"/>
      <c r="F39" s="59"/>
      <c r="G39" s="19">
        <v>45</v>
      </c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19">
        <f t="shared" si="4"/>
        <v>0</v>
      </c>
      <c r="T39" s="2">
        <f t="shared" si="5"/>
        <v>0</v>
      </c>
      <c r="U39" s="2" t="str">
        <f t="shared" si="1"/>
        <v/>
      </c>
      <c r="V39" s="2">
        <f t="shared" si="6"/>
        <v>0</v>
      </c>
      <c r="X39" s="18">
        <f t="shared" si="2"/>
        <v>6</v>
      </c>
      <c r="Y39" s="4">
        <f t="shared" si="7"/>
        <v>0</v>
      </c>
      <c r="Z39" s="4">
        <f t="shared" si="8"/>
        <v>0</v>
      </c>
      <c r="AA39" s="4">
        <f t="shared" si="9"/>
        <v>0</v>
      </c>
      <c r="AB39" s="4">
        <f t="shared" si="10"/>
        <v>0</v>
      </c>
      <c r="AC39" s="4">
        <f t="shared" si="11"/>
        <v>0</v>
      </c>
      <c r="AD39" s="4">
        <f t="shared" si="16"/>
        <v>0</v>
      </c>
      <c r="AE39" s="4">
        <f>N39</f>
        <v>0</v>
      </c>
      <c r="AF39" s="4">
        <f t="shared" si="13"/>
        <v>0</v>
      </c>
      <c r="AG39" s="4">
        <f t="shared" si="14"/>
        <v>0</v>
      </c>
      <c r="AH39" s="4">
        <f t="shared" si="15"/>
        <v>0</v>
      </c>
    </row>
    <row r="40" spans="1:34" ht="18" customHeight="1" x14ac:dyDescent="0.25">
      <c r="A40" s="2">
        <v>7</v>
      </c>
      <c r="B40" s="68" t="s">
        <v>5</v>
      </c>
      <c r="C40" s="68"/>
      <c r="D40" s="68"/>
      <c r="E40" s="68"/>
      <c r="F40" s="68"/>
      <c r="G40" s="19">
        <v>50</v>
      </c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19">
        <f t="shared" si="4"/>
        <v>0</v>
      </c>
      <c r="T40" s="2">
        <f t="shared" si="5"/>
        <v>0</v>
      </c>
      <c r="U40" s="2" t="str">
        <f t="shared" si="1"/>
        <v/>
      </c>
      <c r="V40" s="2">
        <f t="shared" si="6"/>
        <v>0</v>
      </c>
      <c r="X40" s="18">
        <f t="shared" si="2"/>
        <v>7</v>
      </c>
      <c r="Y40" s="4">
        <f t="shared" si="7"/>
        <v>0</v>
      </c>
      <c r="Z40" s="4">
        <f t="shared" si="8"/>
        <v>0</v>
      </c>
      <c r="AA40" s="4">
        <f t="shared" si="9"/>
        <v>0</v>
      </c>
      <c r="AB40" s="4">
        <f t="shared" si="10"/>
        <v>0</v>
      </c>
      <c r="AC40" s="4">
        <f t="shared" si="11"/>
        <v>0</v>
      </c>
      <c r="AD40" s="4">
        <f t="shared" si="16"/>
        <v>0</v>
      </c>
      <c r="AE40" s="4">
        <f t="shared" si="12"/>
        <v>0</v>
      </c>
      <c r="AF40" s="4">
        <f t="shared" si="13"/>
        <v>0</v>
      </c>
      <c r="AG40" s="4">
        <f t="shared" si="14"/>
        <v>0</v>
      </c>
      <c r="AH40" s="4">
        <f t="shared" si="15"/>
        <v>0</v>
      </c>
    </row>
    <row r="41" spans="1:34" ht="18" customHeight="1" x14ac:dyDescent="0.25">
      <c r="A41" s="2">
        <v>8</v>
      </c>
      <c r="B41" s="67" t="s">
        <v>55</v>
      </c>
      <c r="C41" s="67"/>
      <c r="D41" s="67"/>
      <c r="E41" s="67"/>
      <c r="F41" s="67"/>
      <c r="G41" s="19">
        <v>50</v>
      </c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19">
        <f t="shared" si="4"/>
        <v>0</v>
      </c>
      <c r="T41" s="2">
        <f t="shared" si="5"/>
        <v>0</v>
      </c>
      <c r="U41" s="2" t="str">
        <f t="shared" si="1"/>
        <v/>
      </c>
      <c r="V41" s="2">
        <f t="shared" si="6"/>
        <v>0</v>
      </c>
      <c r="X41" s="18">
        <f t="shared" si="2"/>
        <v>8</v>
      </c>
      <c r="Y41" s="4">
        <f t="shared" si="7"/>
        <v>0</v>
      </c>
      <c r="Z41" s="4">
        <f t="shared" si="8"/>
        <v>0</v>
      </c>
      <c r="AA41" s="4">
        <f t="shared" si="9"/>
        <v>0</v>
      </c>
      <c r="AB41" s="4">
        <f t="shared" si="10"/>
        <v>0</v>
      </c>
      <c r="AC41" s="4">
        <f t="shared" si="11"/>
        <v>0</v>
      </c>
      <c r="AD41" s="4">
        <f>M41</f>
        <v>0</v>
      </c>
      <c r="AE41" s="4">
        <f t="shared" si="12"/>
        <v>0</v>
      </c>
      <c r="AF41" s="4">
        <f t="shared" si="13"/>
        <v>0</v>
      </c>
      <c r="AG41" s="4">
        <f t="shared" si="14"/>
        <v>0</v>
      </c>
      <c r="AH41" s="4">
        <f t="shared" si="15"/>
        <v>0</v>
      </c>
    </row>
    <row r="42" spans="1:34" ht="18" customHeight="1" x14ac:dyDescent="0.25">
      <c r="A42" s="2">
        <v>9</v>
      </c>
      <c r="B42" s="60" t="s">
        <v>12</v>
      </c>
      <c r="C42" s="60"/>
      <c r="D42" s="60"/>
      <c r="E42" s="60"/>
      <c r="F42" s="60"/>
      <c r="G42" s="19">
        <v>50</v>
      </c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19">
        <f t="shared" si="4"/>
        <v>0</v>
      </c>
      <c r="T42" s="2">
        <f t="shared" si="5"/>
        <v>0</v>
      </c>
      <c r="U42" s="2" t="str">
        <f t="shared" si="1"/>
        <v/>
      </c>
      <c r="V42" s="2">
        <f t="shared" si="6"/>
        <v>0</v>
      </c>
      <c r="X42" s="18">
        <f t="shared" si="2"/>
        <v>9</v>
      </c>
      <c r="Y42" s="4">
        <f t="shared" si="7"/>
        <v>0</v>
      </c>
      <c r="Z42" s="4">
        <f t="shared" si="8"/>
        <v>0</v>
      </c>
      <c r="AA42" s="4">
        <f t="shared" si="9"/>
        <v>0</v>
      </c>
      <c r="AB42" s="4">
        <f t="shared" si="10"/>
        <v>0</v>
      </c>
      <c r="AC42" s="4">
        <f t="shared" si="11"/>
        <v>0</v>
      </c>
      <c r="AD42" s="4">
        <f t="shared" si="16"/>
        <v>0</v>
      </c>
      <c r="AE42" s="4">
        <f t="shared" si="12"/>
        <v>0</v>
      </c>
      <c r="AF42" s="4">
        <f t="shared" si="13"/>
        <v>0</v>
      </c>
      <c r="AG42" s="4">
        <f t="shared" si="14"/>
        <v>0</v>
      </c>
      <c r="AH42" s="4">
        <f t="shared" si="15"/>
        <v>0</v>
      </c>
    </row>
    <row r="43" spans="1:34" ht="18" customHeight="1" x14ac:dyDescent="0.25">
      <c r="A43" s="2">
        <v>10</v>
      </c>
      <c r="B43" s="41" t="s">
        <v>13</v>
      </c>
      <c r="C43" s="41"/>
      <c r="D43" s="41"/>
      <c r="E43" s="41"/>
      <c r="F43" s="41"/>
      <c r="G43" s="19">
        <v>45</v>
      </c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19">
        <f t="shared" si="4"/>
        <v>0</v>
      </c>
      <c r="T43" s="2">
        <f t="shared" si="5"/>
        <v>0</v>
      </c>
      <c r="U43" s="2" t="str">
        <f t="shared" si="1"/>
        <v/>
      </c>
      <c r="V43" s="2">
        <f t="shared" si="6"/>
        <v>0</v>
      </c>
      <c r="X43" s="18">
        <f t="shared" si="2"/>
        <v>10</v>
      </c>
      <c r="Y43" s="4">
        <f t="shared" si="7"/>
        <v>0</v>
      </c>
      <c r="Z43" s="4">
        <f t="shared" si="8"/>
        <v>0</v>
      </c>
      <c r="AA43" s="4">
        <f t="shared" si="9"/>
        <v>0</v>
      </c>
      <c r="AB43" s="4">
        <f t="shared" si="10"/>
        <v>0</v>
      </c>
      <c r="AC43" s="4">
        <f t="shared" si="11"/>
        <v>0</v>
      </c>
      <c r="AD43" s="4">
        <f t="shared" si="16"/>
        <v>0</v>
      </c>
      <c r="AE43" s="4">
        <f>N43</f>
        <v>0</v>
      </c>
      <c r="AF43" s="4">
        <f t="shared" si="13"/>
        <v>0</v>
      </c>
      <c r="AG43" s="4">
        <f t="shared" si="14"/>
        <v>0</v>
      </c>
      <c r="AH43" s="4">
        <f t="shared" si="15"/>
        <v>0</v>
      </c>
    </row>
    <row r="44" spans="1:34" ht="18" customHeight="1" x14ac:dyDescent="0.25">
      <c r="A44" s="2">
        <v>11</v>
      </c>
      <c r="B44" s="67" t="s">
        <v>56</v>
      </c>
      <c r="C44" s="67"/>
      <c r="D44" s="67"/>
      <c r="E44" s="67"/>
      <c r="F44" s="67"/>
      <c r="G44" s="19">
        <v>50</v>
      </c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19">
        <f t="shared" si="4"/>
        <v>0</v>
      </c>
      <c r="T44" s="2">
        <f t="shared" si="5"/>
        <v>0</v>
      </c>
      <c r="U44" s="2" t="str">
        <f t="shared" si="1"/>
        <v/>
      </c>
      <c r="V44" s="2">
        <f t="shared" si="6"/>
        <v>0</v>
      </c>
      <c r="X44" s="18">
        <f t="shared" si="2"/>
        <v>11</v>
      </c>
      <c r="Y44" s="4">
        <f t="shared" si="7"/>
        <v>0</v>
      </c>
      <c r="Z44" s="4">
        <f t="shared" si="8"/>
        <v>0</v>
      </c>
      <c r="AA44" s="4">
        <f t="shared" si="9"/>
        <v>0</v>
      </c>
      <c r="AB44" s="4">
        <f t="shared" si="10"/>
        <v>0</v>
      </c>
      <c r="AC44" s="4">
        <f t="shared" si="11"/>
        <v>0</v>
      </c>
      <c r="AD44" s="4">
        <f t="shared" si="16"/>
        <v>0</v>
      </c>
      <c r="AE44" s="4">
        <f t="shared" si="12"/>
        <v>0</v>
      </c>
      <c r="AF44" s="4">
        <f t="shared" si="13"/>
        <v>0</v>
      </c>
      <c r="AG44" s="4">
        <f t="shared" si="14"/>
        <v>0</v>
      </c>
      <c r="AH44" s="4">
        <f t="shared" si="15"/>
        <v>0</v>
      </c>
    </row>
    <row r="45" spans="1:34" ht="18" customHeight="1" x14ac:dyDescent="0.25">
      <c r="A45" s="2">
        <v>12</v>
      </c>
      <c r="B45" s="60" t="s">
        <v>10</v>
      </c>
      <c r="C45" s="60"/>
      <c r="D45" s="60"/>
      <c r="E45" s="60"/>
      <c r="F45" s="60"/>
      <c r="G45" s="19">
        <v>50</v>
      </c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19">
        <f t="shared" si="4"/>
        <v>0</v>
      </c>
      <c r="T45" s="2">
        <f t="shared" si="5"/>
        <v>0</v>
      </c>
      <c r="U45" s="2" t="str">
        <f t="shared" si="1"/>
        <v/>
      </c>
      <c r="V45" s="2">
        <f t="shared" si="6"/>
        <v>0</v>
      </c>
      <c r="X45" s="18">
        <f t="shared" si="2"/>
        <v>12</v>
      </c>
      <c r="Y45" s="4">
        <f t="shared" si="7"/>
        <v>0</v>
      </c>
      <c r="Z45" s="4">
        <f t="shared" si="8"/>
        <v>0</v>
      </c>
      <c r="AA45" s="4">
        <f t="shared" si="9"/>
        <v>0</v>
      </c>
      <c r="AB45" s="4">
        <f t="shared" si="10"/>
        <v>0</v>
      </c>
      <c r="AC45" s="4">
        <f t="shared" si="11"/>
        <v>0</v>
      </c>
      <c r="AD45" s="4">
        <f t="shared" si="16"/>
        <v>0</v>
      </c>
      <c r="AE45" s="4">
        <f t="shared" si="12"/>
        <v>0</v>
      </c>
      <c r="AF45" s="4">
        <f t="shared" si="13"/>
        <v>0</v>
      </c>
      <c r="AG45" s="4">
        <f t="shared" si="14"/>
        <v>0</v>
      </c>
      <c r="AH45" s="4">
        <f t="shared" si="15"/>
        <v>0</v>
      </c>
    </row>
    <row r="46" spans="1:34" ht="18" customHeight="1" x14ac:dyDescent="0.25">
      <c r="A46" s="2">
        <v>13</v>
      </c>
      <c r="B46" s="41" t="s">
        <v>11</v>
      </c>
      <c r="C46" s="41"/>
      <c r="D46" s="41"/>
      <c r="E46" s="41"/>
      <c r="F46" s="41"/>
      <c r="G46" s="19">
        <v>50</v>
      </c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19">
        <f t="shared" si="4"/>
        <v>0</v>
      </c>
      <c r="T46" s="2">
        <f t="shared" si="5"/>
        <v>0</v>
      </c>
      <c r="U46" s="2" t="str">
        <f t="shared" si="1"/>
        <v/>
      </c>
      <c r="V46" s="2">
        <f t="shared" si="6"/>
        <v>0</v>
      </c>
      <c r="X46" s="18">
        <f t="shared" si="2"/>
        <v>13</v>
      </c>
      <c r="Y46" s="4">
        <f t="shared" si="7"/>
        <v>0</v>
      </c>
      <c r="Z46" s="4">
        <f t="shared" si="8"/>
        <v>0</v>
      </c>
      <c r="AA46" s="4">
        <f t="shared" si="9"/>
        <v>0</v>
      </c>
      <c r="AB46" s="4">
        <f t="shared" si="10"/>
        <v>0</v>
      </c>
      <c r="AC46" s="4">
        <f t="shared" si="11"/>
        <v>0</v>
      </c>
      <c r="AD46" s="4">
        <f t="shared" si="16"/>
        <v>0</v>
      </c>
      <c r="AE46" s="4">
        <f t="shared" si="12"/>
        <v>0</v>
      </c>
      <c r="AF46" s="4">
        <f t="shared" si="13"/>
        <v>0</v>
      </c>
      <c r="AG46" s="4">
        <f t="shared" si="14"/>
        <v>0</v>
      </c>
      <c r="AH46" s="4">
        <f t="shared" si="15"/>
        <v>0</v>
      </c>
    </row>
    <row r="47" spans="1:34" ht="18" customHeight="1" x14ac:dyDescent="0.25">
      <c r="A47" s="2">
        <v>14</v>
      </c>
      <c r="B47" s="68" t="s">
        <v>54</v>
      </c>
      <c r="C47" s="68"/>
      <c r="D47" s="68"/>
      <c r="E47" s="68"/>
      <c r="F47" s="68"/>
      <c r="G47" s="19">
        <v>40</v>
      </c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19">
        <f t="shared" si="4"/>
        <v>0</v>
      </c>
      <c r="T47" s="2">
        <f t="shared" si="5"/>
        <v>0</v>
      </c>
      <c r="U47" s="2" t="str">
        <f t="shared" si="1"/>
        <v/>
      </c>
      <c r="V47" s="2">
        <f t="shared" si="6"/>
        <v>0</v>
      </c>
      <c r="X47" s="18">
        <f t="shared" si="2"/>
        <v>14</v>
      </c>
      <c r="Y47" s="4">
        <f t="shared" si="7"/>
        <v>0</v>
      </c>
      <c r="Z47" s="4">
        <f t="shared" si="8"/>
        <v>0</v>
      </c>
      <c r="AA47" s="4">
        <f t="shared" si="9"/>
        <v>0</v>
      </c>
      <c r="AB47" s="4">
        <f t="shared" si="10"/>
        <v>0</v>
      </c>
      <c r="AC47" s="4">
        <f t="shared" si="11"/>
        <v>0</v>
      </c>
      <c r="AD47" s="4">
        <f t="shared" si="16"/>
        <v>0</v>
      </c>
      <c r="AE47" s="4">
        <f t="shared" si="12"/>
        <v>0</v>
      </c>
      <c r="AF47" s="4">
        <f t="shared" si="13"/>
        <v>0</v>
      </c>
      <c r="AG47" s="4">
        <f t="shared" si="14"/>
        <v>0</v>
      </c>
      <c r="AH47" s="4">
        <f t="shared" si="15"/>
        <v>0</v>
      </c>
    </row>
    <row r="48" spans="1:34" ht="18" customHeight="1" x14ac:dyDescent="0.25">
      <c r="A48" s="2">
        <v>15</v>
      </c>
      <c r="B48" s="68" t="s">
        <v>4</v>
      </c>
      <c r="C48" s="68"/>
      <c r="D48" s="68"/>
      <c r="E48" s="68"/>
      <c r="F48" s="68"/>
      <c r="G48" s="19">
        <v>65</v>
      </c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19">
        <f t="shared" si="4"/>
        <v>0</v>
      </c>
      <c r="T48" s="2">
        <f t="shared" si="5"/>
        <v>0</v>
      </c>
      <c r="U48" s="2" t="str">
        <f t="shared" si="1"/>
        <v/>
      </c>
      <c r="V48" s="2">
        <f t="shared" si="6"/>
        <v>0</v>
      </c>
      <c r="X48" s="18">
        <f t="shared" si="2"/>
        <v>15</v>
      </c>
      <c r="Y48" s="4">
        <f t="shared" si="7"/>
        <v>0</v>
      </c>
      <c r="Z48" s="4">
        <f t="shared" si="8"/>
        <v>0</v>
      </c>
      <c r="AA48" s="4">
        <f t="shared" si="9"/>
        <v>0</v>
      </c>
      <c r="AB48" s="4">
        <f t="shared" si="10"/>
        <v>0</v>
      </c>
      <c r="AC48" s="4">
        <f t="shared" si="11"/>
        <v>0</v>
      </c>
      <c r="AD48" s="4">
        <f t="shared" si="16"/>
        <v>0</v>
      </c>
      <c r="AE48" s="4">
        <f t="shared" si="12"/>
        <v>0</v>
      </c>
      <c r="AF48" s="4">
        <f t="shared" si="13"/>
        <v>0</v>
      </c>
      <c r="AG48" s="4">
        <f t="shared" si="14"/>
        <v>0</v>
      </c>
      <c r="AH48" s="4">
        <f t="shared" si="15"/>
        <v>0</v>
      </c>
    </row>
    <row r="49" spans="1:34" ht="18" customHeight="1" x14ac:dyDescent="0.25">
      <c r="A49" s="2">
        <v>16</v>
      </c>
      <c r="B49" s="41" t="s">
        <v>64</v>
      </c>
      <c r="C49" s="41"/>
      <c r="D49" s="41"/>
      <c r="E49" s="41"/>
      <c r="F49" s="41"/>
      <c r="G49" s="19">
        <v>25</v>
      </c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19">
        <f t="shared" si="4"/>
        <v>0</v>
      </c>
      <c r="T49" s="2">
        <f t="shared" ref="T49" si="17">SUM(H49:Q49)</f>
        <v>0</v>
      </c>
      <c r="U49" s="2" t="str">
        <f t="shared" ref="U49" si="18">IF(T49&gt;0,B49,"")</f>
        <v/>
      </c>
      <c r="V49" s="2">
        <f t="shared" ref="V49" si="19">IF(COUNT(H49:Q49)&gt;1,1,0)</f>
        <v>0</v>
      </c>
      <c r="X49" s="18">
        <f t="shared" si="2"/>
        <v>16</v>
      </c>
      <c r="Y49" s="4">
        <f t="shared" ref="Y49" si="20">H49</f>
        <v>0</v>
      </c>
      <c r="Z49" s="4">
        <f t="shared" ref="Z49" si="21">I49</f>
        <v>0</v>
      </c>
      <c r="AA49" s="4">
        <f t="shared" ref="AA49" si="22">J49</f>
        <v>0</v>
      </c>
      <c r="AB49" s="4">
        <f t="shared" ref="AB49" si="23">K49</f>
        <v>0</v>
      </c>
      <c r="AC49" s="4">
        <f t="shared" ref="AC49" si="24">L49</f>
        <v>0</v>
      </c>
      <c r="AD49" s="4">
        <f t="shared" ref="AD49" si="25">M49</f>
        <v>0</v>
      </c>
      <c r="AE49" s="4">
        <f t="shared" ref="AE49" si="26">N49</f>
        <v>0</v>
      </c>
      <c r="AF49" s="4">
        <f t="shared" ref="AF49" si="27">O49</f>
        <v>0</v>
      </c>
      <c r="AG49" s="4">
        <f t="shared" ref="AG49" si="28">P49</f>
        <v>0</v>
      </c>
      <c r="AH49" s="4">
        <f t="shared" ref="AH49" si="29">Q49</f>
        <v>0</v>
      </c>
    </row>
    <row r="50" spans="1:34" ht="18" customHeight="1" x14ac:dyDescent="0.25">
      <c r="B50" s="44"/>
      <c r="C50" s="45"/>
      <c r="D50" s="45"/>
      <c r="E50" s="45"/>
      <c r="F50" s="45"/>
      <c r="G50" s="46"/>
      <c r="H50" s="20" t="s">
        <v>32</v>
      </c>
      <c r="I50" s="20" t="s">
        <v>33</v>
      </c>
      <c r="J50" s="20" t="s">
        <v>34</v>
      </c>
      <c r="K50" s="21" t="s">
        <v>52</v>
      </c>
      <c r="L50" s="45"/>
      <c r="M50" s="45"/>
      <c r="N50" s="45"/>
      <c r="O50" s="45"/>
      <c r="P50" s="45"/>
      <c r="Q50" s="45"/>
      <c r="R50" s="46"/>
      <c r="T50" s="2">
        <f t="shared" si="5"/>
        <v>0</v>
      </c>
      <c r="U50" s="2" t="str">
        <f t="shared" si="1"/>
        <v/>
      </c>
      <c r="V50" s="2">
        <f t="shared" si="6"/>
        <v>0</v>
      </c>
    </row>
    <row r="51" spans="1:34" ht="18" customHeight="1" x14ac:dyDescent="0.25">
      <c r="A51" s="2">
        <v>17</v>
      </c>
      <c r="B51" s="59" t="s">
        <v>8</v>
      </c>
      <c r="C51" s="59"/>
      <c r="D51" s="59"/>
      <c r="E51" s="59"/>
      <c r="F51" s="59"/>
      <c r="G51" s="19">
        <v>14</v>
      </c>
      <c r="H51" s="31"/>
      <c r="I51" s="31"/>
      <c r="J51" s="31"/>
      <c r="K51" s="31"/>
      <c r="L51" s="61"/>
      <c r="M51" s="62"/>
      <c r="N51" s="62"/>
      <c r="O51" s="62"/>
      <c r="P51" s="62"/>
      <c r="Q51" s="63"/>
      <c r="R51" s="19">
        <f t="shared" si="4"/>
        <v>0</v>
      </c>
      <c r="T51" s="2">
        <f t="shared" si="5"/>
        <v>0</v>
      </c>
      <c r="U51" s="2" t="str">
        <f t="shared" si="1"/>
        <v/>
      </c>
      <c r="V51" s="2">
        <f t="shared" si="6"/>
        <v>0</v>
      </c>
      <c r="Y51" s="2">
        <f>H51</f>
        <v>0</v>
      </c>
      <c r="Z51" s="2">
        <f t="shared" ref="Z51:AB51" si="30">I51</f>
        <v>0</v>
      </c>
      <c r="AA51" s="2">
        <f t="shared" si="30"/>
        <v>0</v>
      </c>
      <c r="AB51" s="2">
        <f t="shared" si="30"/>
        <v>0</v>
      </c>
      <c r="AD51" s="25" t="s">
        <v>41</v>
      </c>
      <c r="AE51" s="2">
        <f>COUNT(Y34:AH49,Y51:AB52)</f>
        <v>168</v>
      </c>
    </row>
    <row r="52" spans="1:34" ht="18" customHeight="1" x14ac:dyDescent="0.25">
      <c r="A52" s="2">
        <v>18</v>
      </c>
      <c r="B52" s="59" t="s">
        <v>9</v>
      </c>
      <c r="C52" s="59"/>
      <c r="D52" s="59"/>
      <c r="E52" s="59"/>
      <c r="F52" s="59"/>
      <c r="G52" s="19">
        <v>19</v>
      </c>
      <c r="H52" s="31"/>
      <c r="I52" s="31"/>
      <c r="J52" s="31"/>
      <c r="K52" s="31"/>
      <c r="L52" s="64"/>
      <c r="M52" s="65"/>
      <c r="N52" s="65"/>
      <c r="O52" s="65"/>
      <c r="P52" s="65"/>
      <c r="Q52" s="66"/>
      <c r="R52" s="19">
        <f t="shared" si="4"/>
        <v>0</v>
      </c>
      <c r="T52" s="2">
        <f t="shared" si="5"/>
        <v>0</v>
      </c>
      <c r="U52" s="2" t="str">
        <f t="shared" si="1"/>
        <v/>
      </c>
      <c r="V52" s="2">
        <f t="shared" si="6"/>
        <v>0</v>
      </c>
      <c r="Y52" s="2">
        <f>H52</f>
        <v>0</v>
      </c>
      <c r="Z52" s="2">
        <f t="shared" ref="Z52" si="31">I52</f>
        <v>0</v>
      </c>
      <c r="AA52" s="2">
        <f t="shared" ref="AA52" si="32">J52</f>
        <v>0</v>
      </c>
      <c r="AB52" s="2">
        <f t="shared" ref="AB52" si="33">K52</f>
        <v>0</v>
      </c>
      <c r="AD52" s="2" t="s">
        <v>65</v>
      </c>
      <c r="AE52" s="2">
        <f>IF(AE51=168,0,1)</f>
        <v>0</v>
      </c>
    </row>
    <row r="53" spans="1:34" ht="18" customHeight="1" x14ac:dyDescent="0.25">
      <c r="B53" s="93" t="str">
        <f>IF(SUM(H35:Q48,H51:K52)&gt;28,"Maximum aantal items voor bijbestelling is 28.","")</f>
        <v/>
      </c>
      <c r="C53" s="93"/>
      <c r="D53" s="93"/>
      <c r="E53" s="93"/>
      <c r="F53" s="93"/>
      <c r="G53" s="93"/>
      <c r="H53" s="93"/>
      <c r="I53" s="93"/>
      <c r="J53" s="93"/>
      <c r="K53" s="93"/>
      <c r="L53" s="93"/>
      <c r="N53" s="42" t="s">
        <v>31</v>
      </c>
      <c r="O53" s="42"/>
      <c r="P53" s="42"/>
      <c r="Q53" s="43"/>
      <c r="R53" s="19">
        <f>SUM(R34:R52)</f>
        <v>0</v>
      </c>
    </row>
    <row r="54" spans="1:34" ht="18" customHeight="1" x14ac:dyDescent="0.25">
      <c r="B54" s="2" t="s">
        <v>62</v>
      </c>
      <c r="N54" s="22"/>
      <c r="O54" s="22"/>
      <c r="P54" s="22"/>
      <c r="Q54" s="22"/>
      <c r="R54" s="23"/>
    </row>
    <row r="55" spans="1:34" ht="18" customHeight="1" x14ac:dyDescent="0.25">
      <c r="N55" s="22"/>
      <c r="O55" s="22"/>
      <c r="P55" s="22"/>
      <c r="Q55" s="22"/>
      <c r="R55" s="23"/>
    </row>
    <row r="56" spans="1:34" ht="18" customHeight="1" x14ac:dyDescent="0.25">
      <c r="B56" s="24" t="s">
        <v>51</v>
      </c>
      <c r="D56" s="83">
        <f>IF(Y3=TRUE,IF(Y1=TRUE,175,125)-30,IF(Y1=TRUE,175,125))</f>
        <v>125</v>
      </c>
      <c r="E56" s="83"/>
      <c r="F56" s="2" t="str">
        <f>Z1&amp;IF(Y3=TRUE," ","")&amp;Z3</f>
        <v>Bestaand lid.</v>
      </c>
      <c r="N56" s="22"/>
      <c r="O56" s="22"/>
      <c r="P56" s="22"/>
      <c r="Q56" s="22"/>
      <c r="R56" s="23"/>
    </row>
    <row r="57" spans="1:34" ht="18" customHeight="1" x14ac:dyDescent="0.25">
      <c r="B57" s="24" t="s">
        <v>49</v>
      </c>
      <c r="D57" s="83">
        <f>R53</f>
        <v>0</v>
      </c>
      <c r="E57" s="83"/>
      <c r="N57" s="22"/>
      <c r="O57" s="22"/>
      <c r="P57" s="22"/>
      <c r="Q57" s="22"/>
      <c r="R57" s="23"/>
    </row>
    <row r="58" spans="1:34" ht="18" customHeight="1" x14ac:dyDescent="0.25">
      <c r="B58" s="25" t="s">
        <v>48</v>
      </c>
      <c r="D58" s="84">
        <f>D57+D56</f>
        <v>125</v>
      </c>
      <c r="E58" s="85"/>
      <c r="N58" s="22"/>
      <c r="O58" s="22"/>
      <c r="P58" s="22"/>
      <c r="Q58" s="22"/>
      <c r="R58" s="23"/>
    </row>
    <row r="59" spans="1:34" ht="18" customHeight="1" x14ac:dyDescent="0.25">
      <c r="B59" s="26" t="s">
        <v>50</v>
      </c>
    </row>
    <row r="60" spans="1:34" ht="18" customHeight="1" x14ac:dyDescent="0.25">
      <c r="B60" s="89" t="str">
        <f>IF(Y9&lt;2,"Gelieve u naam volledig in te vullen. Controleer de rode cellen bovenaan","")</f>
        <v>Gelieve u naam volledig in te vullen. Controleer de rode cellen bovenaan</v>
      </c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</row>
    <row r="61" spans="1:34" ht="18" customHeight="1" x14ac:dyDescent="0.25">
      <c r="B61" s="88" t="str">
        <f>J1</f>
        <v/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</row>
    <row r="62" spans="1:34" ht="18" customHeight="1" x14ac:dyDescent="0.25">
      <c r="B62" s="27" t="s">
        <v>47</v>
      </c>
      <c r="C62" s="27"/>
      <c r="D62" s="27"/>
      <c r="E62" s="27"/>
      <c r="F62" s="27"/>
      <c r="G62" s="27"/>
      <c r="H62" s="27"/>
      <c r="I62" s="27"/>
      <c r="J62" s="27"/>
      <c r="K62" s="24"/>
    </row>
    <row r="63" spans="1:34" ht="18" customHeight="1" x14ac:dyDescent="0.25">
      <c r="B63" s="39" t="str">
        <f>IF($W$29=3,IF(U25=1,B34,B35)&amp;" (MAAT "&amp;X25&amp;")","Kledij inbegrepen in lidgeld werd niet correct gekozen.")</f>
        <v>Kledij inbegrepen in lidgeld werd niet correct gekozen.</v>
      </c>
      <c r="C63" s="39"/>
      <c r="D63" s="39"/>
      <c r="E63" s="39"/>
      <c r="F63" s="39"/>
      <c r="G63" s="86" t="str">
        <f>IF($W$29=3,"Inbegrepen in lidgeld","Corrigeer de rode cellen")</f>
        <v>Corrigeer de rode cellen</v>
      </c>
      <c r="H63" s="86"/>
      <c r="I63" s="86"/>
      <c r="J63" s="86"/>
    </row>
    <row r="64" spans="1:34" ht="18" customHeight="1" x14ac:dyDescent="0.25">
      <c r="B64" s="39" t="str">
        <f>IF($W$29=3,IF(U26=1,B36,B38)&amp;" (MAAT "&amp;X26&amp;")","Kledij inbegrepen in lidgeld werd niet correct gekozen.")</f>
        <v>Kledij inbegrepen in lidgeld werd niet correct gekozen.</v>
      </c>
      <c r="C64" s="39"/>
      <c r="D64" s="39"/>
      <c r="E64" s="39"/>
      <c r="F64" s="39"/>
      <c r="G64" s="86" t="str">
        <f t="shared" ref="G64:G65" si="34">IF($W$29=3,"Inbegrepen in lidgeld","Corrigeer de rode cellen")</f>
        <v>Corrigeer de rode cellen</v>
      </c>
      <c r="H64" s="86"/>
      <c r="I64" s="86"/>
      <c r="J64" s="86"/>
    </row>
    <row r="65" spans="2:10" ht="18" customHeight="1" x14ac:dyDescent="0.25">
      <c r="B65" s="39" t="str">
        <f>IF($W$29=3,IF(U27=1,B41,B44)&amp;" (MAAT "&amp;X27&amp;")","Kledij inbegrepen in lidgeld werd niet correct gekozen.")</f>
        <v>Kledij inbegrepen in lidgeld werd niet correct gekozen.</v>
      </c>
      <c r="C65" s="39"/>
      <c r="D65" s="39"/>
      <c r="E65" s="39"/>
      <c r="F65" s="39"/>
      <c r="G65" s="86" t="str">
        <f t="shared" si="34"/>
        <v>Corrigeer de rode cellen</v>
      </c>
      <c r="H65" s="86"/>
      <c r="I65" s="86"/>
      <c r="J65" s="86"/>
    </row>
    <row r="66" spans="2:10" ht="18" customHeight="1" x14ac:dyDescent="0.25">
      <c r="B66" s="39" t="str">
        <f>IF(SUM($H$34:$Q$48,$H$51:$K$52)&gt;28,"U kunt maximum 28 stuks bijbestellen. Verwijder enkele items.",IF('Overzicht bestelling'!I1="","",'Overzicht bestelling'!I1))</f>
        <v/>
      </c>
      <c r="C66" s="39"/>
      <c r="D66" s="39"/>
      <c r="E66" s="39"/>
      <c r="F66" s="39"/>
      <c r="G66" s="40" t="str">
        <f>IF(SUM($H$34:$Q$48,$H$51:$K$52)&gt;28,"",IF('Overzicht bestelling'!J1="","",'Overzicht bestelling'!J1))</f>
        <v/>
      </c>
      <c r="H66" s="40"/>
      <c r="I66" s="40"/>
      <c r="J66" s="40"/>
    </row>
    <row r="67" spans="2:10" ht="18" customHeight="1" x14ac:dyDescent="0.25">
      <c r="B67" s="39" t="str">
        <f>IF(SUM($H$34:$Q$48,$H$51:$K$52)&gt;28,"U kunt maximum 28 stuks bijbestellen. Verwijder enkele items.",IF('Overzicht bestelling'!I2="","",'Overzicht bestelling'!I2))</f>
        <v/>
      </c>
      <c r="C67" s="39"/>
      <c r="D67" s="39"/>
      <c r="E67" s="39"/>
      <c r="F67" s="39"/>
      <c r="G67" s="40" t="str">
        <f>IF(SUM($H$34:$Q$48,$H$51:$K$52)&gt;28,"",IF('Overzicht bestelling'!J2="","",'Overzicht bestelling'!J2))</f>
        <v/>
      </c>
      <c r="H67" s="40"/>
      <c r="I67" s="40"/>
      <c r="J67" s="40"/>
    </row>
    <row r="68" spans="2:10" ht="18" customHeight="1" x14ac:dyDescent="0.25">
      <c r="B68" s="39" t="str">
        <f>IF(SUM($H$34:$Q$48,$H$51:$K$52)&gt;28,"U kunt maximum 28 stuks bijbestellen. Verwijder enkele items.",IF('Overzicht bestelling'!I3="","",'Overzicht bestelling'!I3))</f>
        <v/>
      </c>
      <c r="C68" s="39"/>
      <c r="D68" s="39"/>
      <c r="E68" s="39"/>
      <c r="F68" s="39"/>
      <c r="G68" s="40" t="str">
        <f>IF(SUM($H$34:$Q$48,$H$51:$K$52)&gt;28,"",IF('Overzicht bestelling'!J3="","",'Overzicht bestelling'!J3))</f>
        <v/>
      </c>
      <c r="H68" s="40"/>
      <c r="I68" s="40"/>
      <c r="J68" s="40"/>
    </row>
    <row r="69" spans="2:10" ht="18" customHeight="1" x14ac:dyDescent="0.25">
      <c r="B69" s="39" t="str">
        <f>IF(SUM($H$34:$Q$48,$H$51:$K$52)&gt;28,"U kunt maximum 28 stuks bijbestellen. Verwijder enkele items.",IF('Overzicht bestelling'!I4="","",'Overzicht bestelling'!I4))</f>
        <v/>
      </c>
      <c r="C69" s="39"/>
      <c r="D69" s="39"/>
      <c r="E69" s="39"/>
      <c r="F69" s="39"/>
      <c r="G69" s="40" t="str">
        <f>IF(SUM($H$34:$Q$48,$H$51:$K$52)&gt;28,"",IF('Overzicht bestelling'!J4="","",'Overzicht bestelling'!J4))</f>
        <v/>
      </c>
      <c r="H69" s="40"/>
      <c r="I69" s="40"/>
      <c r="J69" s="40"/>
    </row>
    <row r="70" spans="2:10" ht="18" customHeight="1" x14ac:dyDescent="0.25">
      <c r="B70" s="39" t="str">
        <f>IF(SUM($H$34:$Q$48,$H$51:$K$52)&gt;28,"U kunt maximum 28 stuks bijbestellen. Verwijder enkele items.",IF('Overzicht bestelling'!I5="","",'Overzicht bestelling'!I5))</f>
        <v/>
      </c>
      <c r="C70" s="39"/>
      <c r="D70" s="39"/>
      <c r="E70" s="39"/>
      <c r="F70" s="39"/>
      <c r="G70" s="40" t="str">
        <f>IF(SUM($H$34:$Q$48,$H$51:$K$52)&gt;28,"",IF('Overzicht bestelling'!J5="","",'Overzicht bestelling'!J5))</f>
        <v/>
      </c>
      <c r="H70" s="40"/>
      <c r="I70" s="40"/>
      <c r="J70" s="40"/>
    </row>
    <row r="71" spans="2:10" ht="18" customHeight="1" x14ac:dyDescent="0.25">
      <c r="B71" s="39" t="str">
        <f>IF(SUM($H$34:$Q$48,$H$51:$K$52)&gt;28,"U kunt maximum 28 stuks bijbestellen. Verwijder enkele items.",IF('Overzicht bestelling'!I6="","",'Overzicht bestelling'!I6))</f>
        <v/>
      </c>
      <c r="C71" s="39"/>
      <c r="D71" s="39"/>
      <c r="E71" s="39"/>
      <c r="F71" s="39"/>
      <c r="G71" s="40" t="str">
        <f>IF(SUM($H$34:$Q$48,$H$51:$K$52)&gt;28,"",IF('Overzicht bestelling'!J6="","",'Overzicht bestelling'!J6))</f>
        <v/>
      </c>
      <c r="H71" s="40"/>
      <c r="I71" s="40"/>
      <c r="J71" s="40"/>
    </row>
    <row r="72" spans="2:10" ht="18" customHeight="1" x14ac:dyDescent="0.25">
      <c r="B72" s="39" t="str">
        <f>IF(SUM($H$34:$Q$48,$H$51:$K$52)&gt;28,"U kunt maximum 28 stuks bijbestellen. Verwijder enkele items.",IF('Overzicht bestelling'!I7="","",'Overzicht bestelling'!I7))</f>
        <v/>
      </c>
      <c r="C72" s="39"/>
      <c r="D72" s="39"/>
      <c r="E72" s="39"/>
      <c r="F72" s="39"/>
      <c r="G72" s="40" t="str">
        <f>IF(SUM($H$34:$Q$48,$H$51:$K$52)&gt;28,"",IF('Overzicht bestelling'!J7="","",'Overzicht bestelling'!J7))</f>
        <v/>
      </c>
      <c r="H72" s="40"/>
      <c r="I72" s="40"/>
      <c r="J72" s="40"/>
    </row>
    <row r="73" spans="2:10" ht="18" customHeight="1" x14ac:dyDescent="0.25">
      <c r="B73" s="39" t="str">
        <f>IF(SUM($H$34:$Q$48,$H$51:$K$52)&gt;28,"U kunt maximum 28 stuks bijbestellen. Verwijder enkele items.",IF('Overzicht bestelling'!I8="","",'Overzicht bestelling'!I8))</f>
        <v/>
      </c>
      <c r="C73" s="39"/>
      <c r="D73" s="39"/>
      <c r="E73" s="39"/>
      <c r="F73" s="39"/>
      <c r="G73" s="40" t="str">
        <f>IF(SUM($H$34:$Q$48,$H$51:$K$52)&gt;28,"",IF('Overzicht bestelling'!J8="","",'Overzicht bestelling'!J8))</f>
        <v/>
      </c>
      <c r="H73" s="40"/>
      <c r="I73" s="40"/>
      <c r="J73" s="40"/>
    </row>
    <row r="74" spans="2:10" ht="18" customHeight="1" x14ac:dyDescent="0.25">
      <c r="B74" s="39" t="str">
        <f>IF(SUM($H$34:$Q$48,$H$51:$K$52)&gt;28,"U kunt maximum 28 stuks bijbestellen. Verwijder enkele items.",IF('Overzicht bestelling'!I9="","",'Overzicht bestelling'!I9))</f>
        <v/>
      </c>
      <c r="C74" s="39"/>
      <c r="D74" s="39"/>
      <c r="E74" s="39"/>
      <c r="F74" s="39"/>
      <c r="G74" s="40" t="str">
        <f>IF(SUM($H$34:$Q$48,$H$51:$K$52)&gt;28,"",IF('Overzicht bestelling'!J9="","",'Overzicht bestelling'!J9))</f>
        <v/>
      </c>
      <c r="H74" s="40"/>
      <c r="I74" s="40"/>
      <c r="J74" s="40"/>
    </row>
    <row r="75" spans="2:10" ht="18" customHeight="1" x14ac:dyDescent="0.25">
      <c r="B75" s="39" t="str">
        <f>IF(SUM($H$34:$Q$48,$H$51:$K$52)&gt;28,"U kunt maximum 28 stuks bijbestellen. Verwijder enkele items.",IF('Overzicht bestelling'!I10="","",'Overzicht bestelling'!I10))</f>
        <v/>
      </c>
      <c r="C75" s="39"/>
      <c r="D75" s="39"/>
      <c r="E75" s="39"/>
      <c r="F75" s="39"/>
      <c r="G75" s="40" t="str">
        <f>IF(SUM($H$34:$Q$48,$H$51:$K$52)&gt;28,"",IF('Overzicht bestelling'!J10="","",'Overzicht bestelling'!J10))</f>
        <v/>
      </c>
      <c r="H75" s="40"/>
      <c r="I75" s="40"/>
      <c r="J75" s="40"/>
    </row>
    <row r="76" spans="2:10" ht="18" customHeight="1" x14ac:dyDescent="0.25">
      <c r="B76" s="39" t="str">
        <f>IF(SUM($H$34:$Q$48,$H$51:$K$52)&gt;28,"U kunt maximum 28 stuks bijbestellen. Verwijder enkele items.",IF('Overzicht bestelling'!I11="","",'Overzicht bestelling'!I11))</f>
        <v/>
      </c>
      <c r="C76" s="39"/>
      <c r="D76" s="39"/>
      <c r="E76" s="39"/>
      <c r="F76" s="39"/>
      <c r="G76" s="40" t="str">
        <f>IF(SUM($H$34:$Q$48,$H$51:$K$52)&gt;28,"",IF('Overzicht bestelling'!J11="","",'Overzicht bestelling'!J11))</f>
        <v/>
      </c>
      <c r="H76" s="40"/>
      <c r="I76" s="40"/>
      <c r="J76" s="40"/>
    </row>
    <row r="77" spans="2:10" ht="18" customHeight="1" x14ac:dyDescent="0.25">
      <c r="B77" s="39" t="str">
        <f>IF(SUM($H$34:$Q$48,$H$51:$K$52)&gt;28,"U kunt maximum 28 stuks bijbestellen. Verwijder enkele items.",IF('Overzicht bestelling'!I12="","",'Overzicht bestelling'!I12))</f>
        <v/>
      </c>
      <c r="C77" s="39"/>
      <c r="D77" s="39"/>
      <c r="E77" s="39"/>
      <c r="F77" s="39"/>
      <c r="G77" s="40" t="str">
        <f>IF(SUM($H$34:$Q$48,$H$51:$K$52)&gt;28,"",IF('Overzicht bestelling'!J12="","",'Overzicht bestelling'!J12))</f>
        <v/>
      </c>
      <c r="H77" s="40"/>
      <c r="I77" s="40"/>
      <c r="J77" s="40"/>
    </row>
    <row r="78" spans="2:10" ht="18" customHeight="1" x14ac:dyDescent="0.25">
      <c r="B78" s="39" t="str">
        <f>IF(SUM($H$34:$Q$48,$H$51:$K$52)&gt;28,"U kunt maximum 28 stuks bijbestellen. Verwijder enkele items.",IF('Overzicht bestelling'!I13="","",'Overzicht bestelling'!I13))</f>
        <v/>
      </c>
      <c r="C78" s="39"/>
      <c r="D78" s="39"/>
      <c r="E78" s="39"/>
      <c r="F78" s="39"/>
      <c r="G78" s="40" t="str">
        <f>IF(SUM($H$34:$Q$48,$H$51:$K$52)&gt;28,"",IF('Overzicht bestelling'!J13="","",'Overzicht bestelling'!J13))</f>
        <v/>
      </c>
      <c r="H78" s="40"/>
      <c r="I78" s="40"/>
      <c r="J78" s="40"/>
    </row>
    <row r="79" spans="2:10" ht="18" customHeight="1" x14ac:dyDescent="0.25">
      <c r="B79" s="39" t="str">
        <f>IF(SUM($H$34:$Q$48,$H$51:$K$52)&gt;28,"U kunt maximum 28 stuks bijbestellen. Verwijder enkele items.",IF('Overzicht bestelling'!I14="","",'Overzicht bestelling'!I14))</f>
        <v/>
      </c>
      <c r="C79" s="39"/>
      <c r="D79" s="39"/>
      <c r="E79" s="39"/>
      <c r="F79" s="39"/>
      <c r="G79" s="40" t="str">
        <f>IF(SUM($H$34:$Q$48,$H$51:$K$52)&gt;28,"",IF('Overzicht bestelling'!J14="","",'Overzicht bestelling'!J14))</f>
        <v/>
      </c>
      <c r="H79" s="40"/>
      <c r="I79" s="40"/>
      <c r="J79" s="40"/>
    </row>
    <row r="80" spans="2:10" ht="18" customHeight="1" x14ac:dyDescent="0.25">
      <c r="B80" s="39" t="str">
        <f>IF(SUM($H$34:$Q$48,$H$51:$K$52)&gt;28,"U kunt maximum 28 stuks bijbestellen. Verwijder enkele items.",IF('Overzicht bestelling'!I15="","",'Overzicht bestelling'!I15))</f>
        <v/>
      </c>
      <c r="C80" s="39"/>
      <c r="D80" s="39"/>
      <c r="E80" s="39"/>
      <c r="F80" s="39"/>
      <c r="G80" s="40" t="str">
        <f>IF(SUM($H$34:$Q$48,$H$51:$K$52)&gt;28,"",IF('Overzicht bestelling'!J15="","",'Overzicht bestelling'!J15))</f>
        <v/>
      </c>
      <c r="H80" s="40"/>
      <c r="I80" s="40"/>
      <c r="J80" s="40"/>
    </row>
    <row r="81" spans="2:10" ht="18" customHeight="1" x14ac:dyDescent="0.25">
      <c r="B81" s="39" t="str">
        <f>IF(SUM($H$34:$Q$48,$H$51:$K$52)&gt;28,"U kunt maximum 28 stuks bijbestellen. Verwijder enkele items.",IF('Overzicht bestelling'!I16="","",'Overzicht bestelling'!I16))</f>
        <v/>
      </c>
      <c r="C81" s="39"/>
      <c r="D81" s="39"/>
      <c r="E81" s="39"/>
      <c r="F81" s="39"/>
      <c r="G81" s="40" t="str">
        <f>IF(SUM($H$34:$Q$48,$H$51:$K$52)&gt;28,"",IF('Overzicht bestelling'!J16="","",'Overzicht bestelling'!J16))</f>
        <v/>
      </c>
      <c r="H81" s="40"/>
      <c r="I81" s="40"/>
      <c r="J81" s="40"/>
    </row>
    <row r="82" spans="2:10" ht="18" customHeight="1" x14ac:dyDescent="0.25">
      <c r="B82" s="39" t="str">
        <f>IF(SUM($H$34:$Q$48,$H$51:$K$52)&gt;28,"U kunt maximum 28 stuks bijbestellen. Verwijder enkele items.",IF('Overzicht bestelling'!I17="","",'Overzicht bestelling'!I17))</f>
        <v/>
      </c>
      <c r="C82" s="39"/>
      <c r="D82" s="39"/>
      <c r="E82" s="39"/>
      <c r="F82" s="39"/>
      <c r="G82" s="40" t="str">
        <f>IF(SUM($H$34:$Q$48,$H$51:$K$52)&gt;28,"",IF('Overzicht bestelling'!J17="","",'Overzicht bestelling'!J17))</f>
        <v/>
      </c>
      <c r="H82" s="40"/>
      <c r="I82" s="40"/>
      <c r="J82" s="40"/>
    </row>
    <row r="83" spans="2:10" ht="18" customHeight="1" x14ac:dyDescent="0.25">
      <c r="B83" s="39" t="str">
        <f>IF(SUM($H$34:$Q$48,$H$51:$K$52)&gt;28,"U kunt maximum 28 stuks bijbestellen. Verwijder enkele items.",IF('Overzicht bestelling'!I18="","",'Overzicht bestelling'!I18))</f>
        <v/>
      </c>
      <c r="C83" s="39"/>
      <c r="D83" s="39"/>
      <c r="E83" s="39"/>
      <c r="F83" s="39"/>
      <c r="G83" s="40" t="str">
        <f>IF(SUM($H$34:$Q$48,$H$51:$K$52)&gt;28,"",IF('Overzicht bestelling'!J18="","",'Overzicht bestelling'!J18))</f>
        <v/>
      </c>
      <c r="H83" s="40"/>
      <c r="I83" s="40"/>
      <c r="J83" s="40"/>
    </row>
    <row r="84" spans="2:10" ht="18" customHeight="1" x14ac:dyDescent="0.25">
      <c r="B84" s="39" t="str">
        <f>IF(SUM($H$34:$Q$48,$H$51:$K$52)&gt;28,"U kunt maximum 28 stuks bijbestellen. Verwijder enkele items.",IF('Overzicht bestelling'!I19="","",'Overzicht bestelling'!I19))</f>
        <v/>
      </c>
      <c r="C84" s="39"/>
      <c r="D84" s="39"/>
      <c r="E84" s="39"/>
      <c r="F84" s="39"/>
      <c r="G84" s="40" t="str">
        <f>IF(SUM($H$34:$Q$48,$H$51:$K$52)&gt;28,"",IF('Overzicht bestelling'!J19="","",'Overzicht bestelling'!J19))</f>
        <v/>
      </c>
      <c r="H84" s="40"/>
      <c r="I84" s="40"/>
      <c r="J84" s="40"/>
    </row>
    <row r="85" spans="2:10" ht="18" customHeight="1" x14ac:dyDescent="0.25">
      <c r="B85" s="39" t="str">
        <f>IF(SUM($H$34:$Q$48,$H$51:$K$52)&gt;28,"U kunt maximum 28 stuks bijbestellen. Verwijder enkele items.",IF('Overzicht bestelling'!I20="","",'Overzicht bestelling'!I20))</f>
        <v/>
      </c>
      <c r="C85" s="39"/>
      <c r="D85" s="39"/>
      <c r="E85" s="39"/>
      <c r="F85" s="39"/>
      <c r="G85" s="40" t="str">
        <f>IF(SUM($H$34:$Q$48,$H$51:$K$52)&gt;28,"",IF('Overzicht bestelling'!J20="","",'Overzicht bestelling'!J20))</f>
        <v/>
      </c>
      <c r="H85" s="40"/>
      <c r="I85" s="40"/>
      <c r="J85" s="40"/>
    </row>
    <row r="86" spans="2:10" ht="18" customHeight="1" x14ac:dyDescent="0.25">
      <c r="B86" s="39" t="str">
        <f>IF(SUM($H$34:$Q$48,$H$51:$K$52)&gt;28,"U kunt maximum 28 stuks bijbestellen. Verwijder enkele items.",IF('Overzicht bestelling'!I21="","",'Overzicht bestelling'!I21))</f>
        <v/>
      </c>
      <c r="C86" s="39"/>
      <c r="D86" s="39"/>
      <c r="E86" s="39"/>
      <c r="F86" s="39"/>
      <c r="G86" s="40" t="str">
        <f>IF(SUM($H$34:$Q$48,$H$51:$K$52)&gt;28,"",IF('Overzicht bestelling'!J21="","",'Overzicht bestelling'!J21))</f>
        <v/>
      </c>
      <c r="H86" s="40"/>
      <c r="I86" s="40"/>
      <c r="J86" s="40"/>
    </row>
    <row r="87" spans="2:10" ht="18" customHeight="1" x14ac:dyDescent="0.25">
      <c r="B87" s="39" t="str">
        <f>IF(SUM($H$34:$Q$48,$H$51:$K$52)&gt;28,"U kunt maximum 28 stuks bijbestellen. Verwijder enkele items.",IF('Overzicht bestelling'!I22="","",'Overzicht bestelling'!I22))</f>
        <v/>
      </c>
      <c r="C87" s="39"/>
      <c r="D87" s="39"/>
      <c r="E87" s="39"/>
      <c r="F87" s="39"/>
      <c r="G87" s="40" t="str">
        <f>IF(SUM($H$34:$Q$48,$H$51:$K$52)&gt;28,"",IF('Overzicht bestelling'!J22="","",'Overzicht bestelling'!J22))</f>
        <v/>
      </c>
      <c r="H87" s="40"/>
      <c r="I87" s="40"/>
      <c r="J87" s="40"/>
    </row>
    <row r="88" spans="2:10" ht="18" customHeight="1" x14ac:dyDescent="0.25">
      <c r="B88" s="39" t="str">
        <f>IF(SUM($H$34:$Q$48,$H$51:$K$52)&gt;28,"U kunt maximum 28 stuks bijbestellen. Verwijder enkele items.",IF('Overzicht bestelling'!I23="","",'Overzicht bestelling'!I23))</f>
        <v/>
      </c>
      <c r="C88" s="39"/>
      <c r="D88" s="39"/>
      <c r="E88" s="39"/>
      <c r="F88" s="39"/>
      <c r="G88" s="40" t="str">
        <f>IF(SUM($H$34:$Q$48,$H$51:$K$52)&gt;28,"",IF('Overzicht bestelling'!J23="","",'Overzicht bestelling'!J23))</f>
        <v/>
      </c>
      <c r="H88" s="40"/>
      <c r="I88" s="40"/>
      <c r="J88" s="40"/>
    </row>
    <row r="89" spans="2:10" ht="18" customHeight="1" x14ac:dyDescent="0.25">
      <c r="B89" s="39" t="str">
        <f>IF(SUM($H$34:$Q$48,$H$51:$K$52)&gt;28,"U kunt maximum 28 stuks bijbestellen. Verwijder enkele items.",IF('Overzicht bestelling'!I24="","",'Overzicht bestelling'!I24))</f>
        <v/>
      </c>
      <c r="C89" s="39"/>
      <c r="D89" s="39"/>
      <c r="E89" s="39"/>
      <c r="F89" s="39"/>
      <c r="G89" s="40" t="str">
        <f>IF(SUM($H$34:$Q$48,$H$51:$K$52)&gt;28,"",IF('Overzicht bestelling'!J24="","",'Overzicht bestelling'!J24))</f>
        <v/>
      </c>
      <c r="H89" s="40"/>
      <c r="I89" s="40"/>
      <c r="J89" s="40"/>
    </row>
    <row r="90" spans="2:10" ht="18" customHeight="1" x14ac:dyDescent="0.25">
      <c r="B90" s="39" t="str">
        <f>IF(SUM($H$34:$Q$48,$H$51:$K$52)&gt;28,"U kunt maximum 28 stuks bijbestellen. Verwijder enkele items.",IF('Overzicht bestelling'!I25="","",'Overzicht bestelling'!I25))</f>
        <v/>
      </c>
      <c r="C90" s="39"/>
      <c r="D90" s="39"/>
      <c r="E90" s="39"/>
      <c r="F90" s="39"/>
      <c r="G90" s="40" t="str">
        <f>IF(SUM($H$34:$Q$48,$H$51:$K$52)&gt;28,"",IF('Overzicht bestelling'!J25="","",'Overzicht bestelling'!J25))</f>
        <v/>
      </c>
      <c r="H90" s="40"/>
      <c r="I90" s="40"/>
      <c r="J90" s="40"/>
    </row>
    <row r="91" spans="2:10" ht="18" customHeight="1" x14ac:dyDescent="0.25">
      <c r="B91" s="39" t="str">
        <f>IF(SUM($H$34:$Q$48,$H$51:$K$52)&gt;28,"U kunt maximum 28 stuks bijbestellen. Verwijder enkele items.",IF('Overzicht bestelling'!I26="","",'Overzicht bestelling'!I26))</f>
        <v/>
      </c>
      <c r="C91" s="39"/>
      <c r="D91" s="39"/>
      <c r="E91" s="39"/>
      <c r="F91" s="39"/>
      <c r="G91" s="40" t="str">
        <f>IF(SUM($H$34:$Q$48,$H$51:$K$52)&gt;28,"",IF('Overzicht bestelling'!J26="","",'Overzicht bestelling'!J26))</f>
        <v/>
      </c>
      <c r="H91" s="40"/>
      <c r="I91" s="40"/>
      <c r="J91" s="40"/>
    </row>
    <row r="92" spans="2:10" ht="18" customHeight="1" x14ac:dyDescent="0.25">
      <c r="B92" s="39" t="str">
        <f>IF(SUM($H$34:$Q$48,$H$51:$K$52)&gt;28,"U kunt maximum 28 stuks bijbestellen. Verwijder enkele items.",IF('Overzicht bestelling'!I27="","",'Overzicht bestelling'!I27))</f>
        <v/>
      </c>
      <c r="C92" s="39"/>
      <c r="D92" s="39"/>
      <c r="E92" s="39"/>
      <c r="F92" s="39"/>
      <c r="G92" s="40" t="str">
        <f>IF(SUM($H$34:$Q$48,$H$51:$K$52)&gt;28,"",IF('Overzicht bestelling'!J27="","",'Overzicht bestelling'!J27))</f>
        <v/>
      </c>
      <c r="H92" s="40"/>
      <c r="I92" s="40"/>
      <c r="J92" s="40"/>
    </row>
    <row r="93" spans="2:10" ht="18" customHeight="1" x14ac:dyDescent="0.25">
      <c r="B93" s="39" t="str">
        <f>IF(SUM($H$34:$Q$48,$H$51:$K$52)&gt;28,"U kunt maximum 28 stuks bijbestellen. Verwijder enkele items.",IF('Overzicht bestelling'!I28="","",'Overzicht bestelling'!I28))</f>
        <v/>
      </c>
      <c r="C93" s="39"/>
      <c r="D93" s="39"/>
      <c r="E93" s="39"/>
      <c r="F93" s="39"/>
      <c r="G93" s="40" t="str">
        <f>IF(SUM($H$34:$Q$48,$H$51:$K$52)&gt;28,"",IF('Overzicht bestelling'!J28="","",'Overzicht bestelling'!J28))</f>
        <v/>
      </c>
      <c r="H93" s="40"/>
      <c r="I93" s="40"/>
      <c r="J93" s="40"/>
    </row>
    <row r="94" spans="2:10" ht="18" customHeight="1" x14ac:dyDescent="0.25">
      <c r="B94" s="39" t="str">
        <f>IF(SUM($H$34:$Q$48,$H$51:$K$52)&gt;28,"U kunt maximum 28 stuks bijbestellen. Verwijder enkele items.",IF('Overzicht bestelling'!I29="","",'Overzicht bestelling'!I29))</f>
        <v/>
      </c>
      <c r="C94" s="39"/>
      <c r="D94" s="39"/>
      <c r="E94" s="39"/>
      <c r="F94" s="39"/>
      <c r="G94" s="40" t="str">
        <f>IF(SUM($H$34:$Q$48,$H$51:$K$52)&gt;28,"",IF('Overzicht bestelling'!J29="","",'Overzicht bestelling'!J29))</f>
        <v/>
      </c>
      <c r="H94" s="40"/>
      <c r="I94" s="40"/>
      <c r="J94" s="40"/>
    </row>
    <row r="95" spans="2:10" ht="18" customHeight="1" x14ac:dyDescent="0.25">
      <c r="B95" s="39" t="str">
        <f>IF(SUM($H$34:$Q$48,$H$51:$K$52)&gt;28,"U kunt maximum 28 stuks bijbestellen. Verwijder enkele items.",IF('Overzicht bestelling'!I30="","",'Overzicht bestelling'!I30))</f>
        <v/>
      </c>
      <c r="C95" s="39"/>
      <c r="D95" s="39"/>
      <c r="E95" s="39"/>
      <c r="F95" s="39"/>
      <c r="G95" s="40" t="str">
        <f>IF(SUM($H$34:$Q$48,$H$51:$K$52)&gt;28,"",IF('Overzicht bestelling'!J30="","",'Overzicht bestelling'!J30))</f>
        <v/>
      </c>
      <c r="H95" s="40"/>
      <c r="I95" s="40"/>
      <c r="J95" s="40"/>
    </row>
    <row r="96" spans="2:10" ht="18" customHeight="1" x14ac:dyDescent="0.25">
      <c r="B96" s="39" t="str">
        <f>IF(SUM($H$34:$Q$48,$H$51:$K$52)&gt;28,"U kunt maximum 28 stuks bijbestellen. Verwijder enkele items.",IF('Overzicht bestelling'!I31="","",'Overzicht bestelling'!I31))</f>
        <v/>
      </c>
      <c r="C96" s="39"/>
      <c r="D96" s="39"/>
      <c r="E96" s="39"/>
      <c r="F96" s="39"/>
      <c r="G96" s="40" t="str">
        <f>IF(SUM($H$34:$Q$48,$H$51:$K$52)&gt;28,"",IF('Overzicht bestelling'!J31="","",'Overzicht bestelling'!J31))</f>
        <v/>
      </c>
      <c r="H96" s="40"/>
      <c r="I96" s="40"/>
      <c r="J96" s="40"/>
    </row>
    <row r="97" spans="2:10" ht="18" customHeight="1" x14ac:dyDescent="0.25">
      <c r="B97" s="39" t="str">
        <f>IF(SUM($H$34:$Q$48,$H$51:$K$52)&gt;28,"U kunt maximum 28 stuks bijbestellen. Verwijder enkele items.",IF('Overzicht bestelling'!I32="","",'Overzicht bestelling'!I32))</f>
        <v/>
      </c>
      <c r="C97" s="39"/>
      <c r="D97" s="39"/>
      <c r="E97" s="39"/>
      <c r="F97" s="39"/>
      <c r="G97" s="40" t="str">
        <f>IF(SUM($H$34:$Q$48,$H$51:$K$52)&gt;28,"",IF('Overzicht bestelling'!J32="","",'Overzicht bestelling'!J32))</f>
        <v/>
      </c>
      <c r="H97" s="40"/>
      <c r="I97" s="40"/>
      <c r="J97" s="40"/>
    </row>
    <row r="98" spans="2:10" ht="18" customHeight="1" x14ac:dyDescent="0.25">
      <c r="B98" s="39" t="str">
        <f>IF(SUM($H$34:$Q$48,$H$51:$K$52)&gt;28,"U kunt maximum 28 stuks bijbestellen. Verwijder enkele items.",IF('Overzicht bestelling'!I33="","",'Overzicht bestelling'!I33))</f>
        <v/>
      </c>
      <c r="C98" s="39"/>
      <c r="D98" s="39"/>
      <c r="E98" s="39"/>
      <c r="F98" s="39"/>
      <c r="G98" s="40" t="str">
        <f>IF(SUM($H$34:$Q$48,$H$51:$K$52)&gt;28,"",IF('Overzicht bestelling'!J33="","",'Overzicht bestelling'!J33))</f>
        <v/>
      </c>
      <c r="H98" s="40"/>
      <c r="I98" s="40"/>
      <c r="J98" s="40"/>
    </row>
    <row r="99" spans="2:10" ht="18" customHeight="1" x14ac:dyDescent="0.25">
      <c r="B99" s="39" t="str">
        <f>IF(SUM($H$34:$Q$48,$H$51:$K$52)&gt;28,"U kunt maximum 28 stuks bijbestellen. Verwijder enkele items.",IF('Overzicht bestelling'!I34="","",'Overzicht bestelling'!I34))</f>
        <v/>
      </c>
      <c r="C99" s="39"/>
      <c r="D99" s="39"/>
      <c r="E99" s="39"/>
      <c r="F99" s="39"/>
      <c r="G99" s="40" t="str">
        <f>IF(SUM($H$34:$Q$48,$H$51:$K$52)&gt;28,"",IF('Overzicht bestelling'!J34="","",'Overzicht bestelling'!J34))</f>
        <v/>
      </c>
      <c r="H99" s="40"/>
      <c r="I99" s="40"/>
      <c r="J99" s="40"/>
    </row>
    <row r="100" spans="2:10" ht="18" customHeight="1" x14ac:dyDescent="0.25">
      <c r="B100" s="39" t="str">
        <f>IF(SUM($H$34:$Q$48,$H$51:$K$52)&gt;28,"U kunt maximum 28 stuks bijbestellen. Verwijder enkele items.",IF('Overzicht bestelling'!I35="","",'Overzicht bestelling'!I35))</f>
        <v/>
      </c>
      <c r="C100" s="39"/>
      <c r="D100" s="39"/>
      <c r="E100" s="39"/>
      <c r="F100" s="39"/>
      <c r="G100" s="40" t="str">
        <f>IF(SUM($H$34:$Q$48,$H$51:$K$52)&gt;28,"",IF('Overzicht bestelling'!J35="","",'Overzicht bestelling'!J35))</f>
        <v/>
      </c>
      <c r="H100" s="40"/>
      <c r="I100" s="40"/>
      <c r="J100" s="40"/>
    </row>
    <row r="101" spans="2:10" ht="18" customHeight="1" x14ac:dyDescent="0.25">
      <c r="B101" s="39"/>
      <c r="C101" s="39"/>
      <c r="D101" s="39"/>
      <c r="E101" s="39"/>
      <c r="F101" s="39"/>
      <c r="G101" s="86"/>
      <c r="H101" s="86"/>
      <c r="I101" s="86"/>
      <c r="J101" s="86"/>
    </row>
    <row r="102" spans="2:10" ht="18" customHeight="1" x14ac:dyDescent="0.25">
      <c r="B102" s="39"/>
      <c r="C102" s="39"/>
      <c r="D102" s="39"/>
      <c r="E102" s="39"/>
      <c r="F102" s="39"/>
      <c r="G102" s="86"/>
      <c r="H102" s="86"/>
      <c r="I102" s="86"/>
      <c r="J102" s="86"/>
    </row>
    <row r="103" spans="2:10" ht="18" customHeight="1" x14ac:dyDescent="0.25">
      <c r="B103" s="39"/>
      <c r="C103" s="39"/>
      <c r="D103" s="39"/>
      <c r="E103" s="39"/>
      <c r="F103" s="39"/>
      <c r="G103" s="86"/>
      <c r="H103" s="86"/>
      <c r="I103" s="86"/>
      <c r="J103" s="86"/>
    </row>
    <row r="104" spans="2:10" ht="18" customHeight="1" x14ac:dyDescent="0.25">
      <c r="B104" s="39"/>
      <c r="C104" s="39"/>
      <c r="D104" s="39"/>
      <c r="E104" s="39"/>
      <c r="F104" s="39"/>
      <c r="G104" s="86"/>
      <c r="H104" s="86"/>
      <c r="I104" s="86"/>
      <c r="J104" s="86"/>
    </row>
    <row r="105" spans="2:10" ht="18" customHeight="1" x14ac:dyDescent="0.25"/>
    <row r="106" spans="2:10" ht="18" customHeight="1" x14ac:dyDescent="0.25"/>
    <row r="107" spans="2:10" ht="18" customHeight="1" x14ac:dyDescent="0.25"/>
    <row r="108" spans="2:10" ht="18" customHeight="1" x14ac:dyDescent="0.25"/>
    <row r="109" spans="2:10" ht="18" customHeight="1" x14ac:dyDescent="0.25"/>
    <row r="110" spans="2:10" ht="18" customHeight="1" x14ac:dyDescent="0.25"/>
    <row r="111" spans="2:10" ht="18" customHeight="1" x14ac:dyDescent="0.25"/>
    <row r="112" spans="2:10" ht="18" customHeight="1" x14ac:dyDescent="0.25"/>
    <row r="113" ht="18" customHeight="1" x14ac:dyDescent="0.25"/>
    <row r="114" ht="18" customHeight="1" x14ac:dyDescent="0.25"/>
    <row r="115" ht="18" customHeight="1" x14ac:dyDescent="0.25"/>
    <row r="116" ht="18" customHeight="1" x14ac:dyDescent="0.25"/>
    <row r="117" ht="18" customHeight="1" x14ac:dyDescent="0.25"/>
    <row r="118" ht="18" customHeight="1" x14ac:dyDescent="0.25"/>
    <row r="119" ht="18" customHeight="1" x14ac:dyDescent="0.25"/>
    <row r="120" ht="18" customHeight="1" x14ac:dyDescent="0.25"/>
    <row r="121" ht="18" customHeight="1" x14ac:dyDescent="0.25"/>
    <row r="122" ht="18" customHeight="1" x14ac:dyDescent="0.25"/>
    <row r="123" ht="18" customHeight="1" x14ac:dyDescent="0.25"/>
    <row r="124" ht="18" customHeight="1" x14ac:dyDescent="0.25"/>
    <row r="125" ht="18" customHeight="1" x14ac:dyDescent="0.25"/>
    <row r="126" ht="18" customHeight="1" x14ac:dyDescent="0.25"/>
    <row r="127" ht="18" customHeight="1" x14ac:dyDescent="0.25"/>
    <row r="128" ht="18" customHeight="1" x14ac:dyDescent="0.25"/>
    <row r="129" ht="18" customHeight="1" x14ac:dyDescent="0.25"/>
    <row r="130" ht="18" customHeight="1" x14ac:dyDescent="0.25"/>
    <row r="131" ht="18" customHeight="1" x14ac:dyDescent="0.25"/>
    <row r="132" ht="18" customHeight="1" x14ac:dyDescent="0.25"/>
    <row r="133" ht="18" customHeight="1" x14ac:dyDescent="0.25"/>
    <row r="134" ht="18" customHeight="1" x14ac:dyDescent="0.25"/>
    <row r="135" ht="18" customHeight="1" x14ac:dyDescent="0.25"/>
    <row r="136" ht="18" customHeight="1" x14ac:dyDescent="0.25"/>
    <row r="137" ht="18" customHeight="1" x14ac:dyDescent="0.25"/>
    <row r="138" ht="18" customHeight="1" x14ac:dyDescent="0.25"/>
    <row r="139" ht="18" customHeight="1" x14ac:dyDescent="0.25"/>
    <row r="140" ht="18" customHeight="1" x14ac:dyDescent="0.25"/>
    <row r="141" ht="18" customHeight="1" x14ac:dyDescent="0.25"/>
    <row r="142" ht="18" customHeight="1" x14ac:dyDescent="0.25"/>
    <row r="143" ht="18" customHeight="1" x14ac:dyDescent="0.25"/>
    <row r="144" ht="18" customHeight="1" x14ac:dyDescent="0.25"/>
    <row r="145" ht="18" customHeight="1" x14ac:dyDescent="0.25"/>
    <row r="146" ht="18" customHeight="1" x14ac:dyDescent="0.25"/>
    <row r="147" ht="18" customHeight="1" x14ac:dyDescent="0.25"/>
    <row r="148" ht="18" customHeight="1" x14ac:dyDescent="0.25"/>
    <row r="149" ht="18" customHeight="1" x14ac:dyDescent="0.25"/>
    <row r="150" ht="18" customHeight="1" x14ac:dyDescent="0.25"/>
    <row r="151" ht="18" customHeight="1" x14ac:dyDescent="0.25"/>
    <row r="152" ht="18" customHeight="1" x14ac:dyDescent="0.25"/>
    <row r="153" ht="18" customHeight="1" x14ac:dyDescent="0.25"/>
    <row r="154" ht="18" customHeight="1" x14ac:dyDescent="0.25"/>
    <row r="155" ht="18" customHeight="1" x14ac:dyDescent="0.25"/>
    <row r="156" ht="18" customHeight="1" x14ac:dyDescent="0.25"/>
    <row r="157" ht="18" customHeight="1" x14ac:dyDescent="0.25"/>
    <row r="158" ht="18" customHeight="1" x14ac:dyDescent="0.25"/>
    <row r="159" ht="18" customHeight="1" x14ac:dyDescent="0.25"/>
    <row r="160" ht="18" customHeight="1" x14ac:dyDescent="0.25"/>
    <row r="161" ht="18" customHeight="1" x14ac:dyDescent="0.25"/>
    <row r="162" ht="18" customHeight="1" x14ac:dyDescent="0.25"/>
    <row r="163" ht="18" customHeight="1" x14ac:dyDescent="0.25"/>
    <row r="164" ht="18" customHeight="1" x14ac:dyDescent="0.25"/>
    <row r="165" ht="18" customHeight="1" x14ac:dyDescent="0.25"/>
    <row r="166" ht="18" customHeight="1" x14ac:dyDescent="0.25"/>
    <row r="167" ht="18" customHeight="1" x14ac:dyDescent="0.25"/>
    <row r="168" ht="18" customHeight="1" x14ac:dyDescent="0.25"/>
    <row r="169" ht="18" customHeight="1" x14ac:dyDescent="0.25"/>
    <row r="170" ht="18" customHeight="1" x14ac:dyDescent="0.25"/>
    <row r="171" ht="18" customHeight="1" x14ac:dyDescent="0.25"/>
    <row r="172" ht="18" customHeight="1" x14ac:dyDescent="0.25"/>
    <row r="173" ht="18" customHeight="1" x14ac:dyDescent="0.25"/>
    <row r="174" ht="18" customHeight="1" x14ac:dyDescent="0.25"/>
    <row r="175" ht="18" customHeight="1" x14ac:dyDescent="0.25"/>
    <row r="176" ht="18" customHeight="1" x14ac:dyDescent="0.25"/>
    <row r="177" ht="18" customHeight="1" x14ac:dyDescent="0.25"/>
    <row r="178" ht="18" customHeight="1" x14ac:dyDescent="0.25"/>
    <row r="179" ht="18" customHeight="1" x14ac:dyDescent="0.25"/>
    <row r="180" ht="18" customHeight="1" x14ac:dyDescent="0.25"/>
    <row r="181" ht="18" customHeight="1" x14ac:dyDescent="0.25"/>
    <row r="182" ht="18" customHeight="1" x14ac:dyDescent="0.25"/>
    <row r="183" ht="18" customHeight="1" x14ac:dyDescent="0.25"/>
    <row r="184" ht="18" customHeight="1" x14ac:dyDescent="0.25"/>
    <row r="185" ht="18" customHeight="1" x14ac:dyDescent="0.25"/>
    <row r="186" ht="18" customHeight="1" x14ac:dyDescent="0.25"/>
    <row r="187" ht="18" customHeight="1" x14ac:dyDescent="0.25"/>
    <row r="188" ht="18" customHeight="1" x14ac:dyDescent="0.25"/>
    <row r="189" ht="18" customHeight="1" x14ac:dyDescent="0.25"/>
    <row r="190" ht="18" customHeight="1" x14ac:dyDescent="0.25"/>
    <row r="191" ht="18" customHeight="1" x14ac:dyDescent="0.25"/>
    <row r="192" ht="18" customHeight="1" x14ac:dyDescent="0.25"/>
    <row r="193" ht="18" customHeight="1" x14ac:dyDescent="0.25"/>
    <row r="194" ht="18" customHeight="1" x14ac:dyDescent="0.25"/>
    <row r="195" ht="18" customHeight="1" x14ac:dyDescent="0.25"/>
    <row r="196" ht="18" customHeight="1" x14ac:dyDescent="0.25"/>
    <row r="197" ht="18" customHeight="1" x14ac:dyDescent="0.25"/>
    <row r="198" ht="18" customHeight="1" x14ac:dyDescent="0.25"/>
    <row r="199" ht="18" customHeight="1" x14ac:dyDescent="0.25"/>
    <row r="200" ht="18" customHeight="1" x14ac:dyDescent="0.25"/>
    <row r="201" ht="18" customHeight="1" x14ac:dyDescent="0.25"/>
    <row r="202" ht="18" customHeight="1" x14ac:dyDescent="0.25"/>
    <row r="203" ht="18" customHeight="1" x14ac:dyDescent="0.25"/>
    <row r="204" ht="18" customHeight="1" x14ac:dyDescent="0.25"/>
    <row r="205" ht="18" customHeight="1" x14ac:dyDescent="0.25"/>
    <row r="206" ht="18" customHeight="1" x14ac:dyDescent="0.25"/>
    <row r="207" ht="18" customHeight="1" x14ac:dyDescent="0.25"/>
    <row r="208" ht="18" customHeight="1" x14ac:dyDescent="0.25"/>
    <row r="209" ht="18" customHeight="1" x14ac:dyDescent="0.25"/>
    <row r="210" ht="18" customHeight="1" x14ac:dyDescent="0.25"/>
    <row r="211" ht="18" customHeight="1" x14ac:dyDescent="0.25"/>
    <row r="212" ht="18" customHeight="1" x14ac:dyDescent="0.25"/>
    <row r="213" ht="18" customHeight="1" x14ac:dyDescent="0.25"/>
    <row r="214" ht="18" customHeight="1" x14ac:dyDescent="0.25"/>
    <row r="215" ht="18" customHeight="1" x14ac:dyDescent="0.25"/>
    <row r="216" ht="18" customHeight="1" x14ac:dyDescent="0.25"/>
    <row r="217" ht="18" customHeight="1" x14ac:dyDescent="0.25"/>
    <row r="218" ht="18" customHeight="1" x14ac:dyDescent="0.25"/>
    <row r="219" ht="18" customHeight="1" x14ac:dyDescent="0.25"/>
    <row r="220" ht="18" customHeight="1" x14ac:dyDescent="0.25"/>
    <row r="221" ht="18" customHeight="1" x14ac:dyDescent="0.25"/>
    <row r="222" ht="18" customHeight="1" x14ac:dyDescent="0.25"/>
    <row r="223" ht="18" customHeight="1" x14ac:dyDescent="0.25"/>
    <row r="224" ht="18" customHeight="1" x14ac:dyDescent="0.25"/>
    <row r="225" ht="18" customHeight="1" x14ac:dyDescent="0.25"/>
    <row r="226" ht="18" customHeight="1" x14ac:dyDescent="0.25"/>
    <row r="227" ht="18" customHeight="1" x14ac:dyDescent="0.25"/>
    <row r="228" ht="18" customHeight="1" x14ac:dyDescent="0.25"/>
    <row r="229" ht="18" customHeight="1" x14ac:dyDescent="0.25"/>
    <row r="230" ht="18" customHeight="1" x14ac:dyDescent="0.25"/>
    <row r="231" ht="18" customHeight="1" x14ac:dyDescent="0.25"/>
    <row r="232" ht="18" customHeight="1" x14ac:dyDescent="0.25"/>
    <row r="233" ht="18" customHeight="1" x14ac:dyDescent="0.25"/>
    <row r="234" ht="18" customHeight="1" x14ac:dyDescent="0.25"/>
    <row r="235" ht="18" customHeight="1" x14ac:dyDescent="0.25"/>
    <row r="236" ht="18" customHeight="1" x14ac:dyDescent="0.25"/>
    <row r="237" ht="18" customHeight="1" x14ac:dyDescent="0.25"/>
    <row r="238" ht="18" customHeight="1" x14ac:dyDescent="0.25"/>
    <row r="239" ht="18" customHeight="1" x14ac:dyDescent="0.25"/>
    <row r="240" ht="18" customHeight="1" x14ac:dyDescent="0.25"/>
    <row r="241" ht="18" customHeight="1" x14ac:dyDescent="0.25"/>
    <row r="242" ht="18" customHeight="1" x14ac:dyDescent="0.25"/>
    <row r="243" ht="18" customHeight="1" x14ac:dyDescent="0.25"/>
  </sheetData>
  <sheetProtection algorithmName="SHA-512" hashValue="uqokOkuwRr2nclygVvXcFzCczGTlj2KJlgRtUE/n+XO8S5Qle5acTVHU7hkdo9r/1SzNNIUlGbSs1OEM5i6v7A==" saltValue="CMfiKKKuhjhOKhNMJiPsBQ==" spinCount="100000" sheet="1"/>
  <mergeCells count="141">
    <mergeCell ref="J1:S1"/>
    <mergeCell ref="B61:O61"/>
    <mergeCell ref="B60:O60"/>
    <mergeCell ref="B30:R30"/>
    <mergeCell ref="G89:J89"/>
    <mergeCell ref="G90:J90"/>
    <mergeCell ref="G91:J91"/>
    <mergeCell ref="G92:J92"/>
    <mergeCell ref="G97:J97"/>
    <mergeCell ref="F1:I1"/>
    <mergeCell ref="D10:E10"/>
    <mergeCell ref="F10:G10"/>
    <mergeCell ref="G87:J87"/>
    <mergeCell ref="G88:J88"/>
    <mergeCell ref="G86:J86"/>
    <mergeCell ref="G85:J85"/>
    <mergeCell ref="B80:F80"/>
    <mergeCell ref="B81:F81"/>
    <mergeCell ref="B53:L53"/>
    <mergeCell ref="B86:F86"/>
    <mergeCell ref="B87:F87"/>
    <mergeCell ref="B88:F88"/>
    <mergeCell ref="B89:F89"/>
    <mergeCell ref="B90:F90"/>
    <mergeCell ref="B91:F91"/>
    <mergeCell ref="B92:F92"/>
    <mergeCell ref="B82:F82"/>
    <mergeCell ref="B101:F101"/>
    <mergeCell ref="G93:J93"/>
    <mergeCell ref="G94:J94"/>
    <mergeCell ref="G95:J95"/>
    <mergeCell ref="G96:J96"/>
    <mergeCell ref="B104:F104"/>
    <mergeCell ref="B98:F98"/>
    <mergeCell ref="B102:F102"/>
    <mergeCell ref="B103:F103"/>
    <mergeCell ref="B99:F99"/>
    <mergeCell ref="G103:J103"/>
    <mergeCell ref="G104:J104"/>
    <mergeCell ref="G98:J98"/>
    <mergeCell ref="G99:J99"/>
    <mergeCell ref="G100:J100"/>
    <mergeCell ref="G101:J101"/>
    <mergeCell ref="G102:J102"/>
    <mergeCell ref="B100:F100"/>
    <mergeCell ref="B93:F93"/>
    <mergeCell ref="B94:F94"/>
    <mergeCell ref="B95:F95"/>
    <mergeCell ref="B96:F96"/>
    <mergeCell ref="B97:F97"/>
    <mergeCell ref="B83:F83"/>
    <mergeCell ref="B84:F84"/>
    <mergeCell ref="B85:F85"/>
    <mergeCell ref="G63:J63"/>
    <mergeCell ref="G64:J64"/>
    <mergeCell ref="G65:J65"/>
    <mergeCell ref="G66:J66"/>
    <mergeCell ref="G67:J67"/>
    <mergeCell ref="B68:F68"/>
    <mergeCell ref="G80:J80"/>
    <mergeCell ref="G81:J81"/>
    <mergeCell ref="G82:J82"/>
    <mergeCell ref="G83:J83"/>
    <mergeCell ref="G84:J84"/>
    <mergeCell ref="G73:J73"/>
    <mergeCell ref="G71:J71"/>
    <mergeCell ref="G72:J72"/>
    <mergeCell ref="G78:J78"/>
    <mergeCell ref="B79:F79"/>
    <mergeCell ref="G79:J79"/>
    <mergeCell ref="B74:F74"/>
    <mergeCell ref="B75:F75"/>
    <mergeCell ref="B76:F76"/>
    <mergeCell ref="B77:F77"/>
    <mergeCell ref="D56:E56"/>
    <mergeCell ref="D57:E57"/>
    <mergeCell ref="D58:E58"/>
    <mergeCell ref="B69:F69"/>
    <mergeCell ref="B70:F70"/>
    <mergeCell ref="B71:F71"/>
    <mergeCell ref="G68:J68"/>
    <mergeCell ref="B72:F72"/>
    <mergeCell ref="B73:F73"/>
    <mergeCell ref="B63:F63"/>
    <mergeCell ref="B64:F64"/>
    <mergeCell ref="B65:F65"/>
    <mergeCell ref="B66:F66"/>
    <mergeCell ref="B67:F67"/>
    <mergeCell ref="G69:J69"/>
    <mergeCell ref="G70:J70"/>
    <mergeCell ref="B2:I3"/>
    <mergeCell ref="C5:I5"/>
    <mergeCell ref="H32:Q32"/>
    <mergeCell ref="B32:F33"/>
    <mergeCell ref="B26:E26"/>
    <mergeCell ref="B27:E27"/>
    <mergeCell ref="C20:I20"/>
    <mergeCell ref="C21:I21"/>
    <mergeCell ref="C15:I15"/>
    <mergeCell ref="C7:I7"/>
    <mergeCell ref="C8:I8"/>
    <mergeCell ref="C16:I16"/>
    <mergeCell ref="C13:I13"/>
    <mergeCell ref="C14:I14"/>
    <mergeCell ref="C17:I17"/>
    <mergeCell ref="C18:I18"/>
    <mergeCell ref="C19:I19"/>
    <mergeCell ref="B29:R29"/>
    <mergeCell ref="B40:F40"/>
    <mergeCell ref="B44:F44"/>
    <mergeCell ref="B43:F43"/>
    <mergeCell ref="B48:F48"/>
    <mergeCell ref="B47:F47"/>
    <mergeCell ref="B38:F38"/>
    <mergeCell ref="B39:F39"/>
    <mergeCell ref="B52:F52"/>
    <mergeCell ref="B41:F41"/>
    <mergeCell ref="B78:F78"/>
    <mergeCell ref="G74:J74"/>
    <mergeCell ref="G75:J75"/>
    <mergeCell ref="G76:J76"/>
    <mergeCell ref="G77:J77"/>
    <mergeCell ref="B49:F49"/>
    <mergeCell ref="N53:Q53"/>
    <mergeCell ref="B50:G50"/>
    <mergeCell ref="H23:O24"/>
    <mergeCell ref="H25:N25"/>
    <mergeCell ref="H27:N27"/>
    <mergeCell ref="H26:N26"/>
    <mergeCell ref="B51:F51"/>
    <mergeCell ref="B45:F45"/>
    <mergeCell ref="B46:F46"/>
    <mergeCell ref="B42:F42"/>
    <mergeCell ref="B25:E25"/>
    <mergeCell ref="B23:F24"/>
    <mergeCell ref="L50:R50"/>
    <mergeCell ref="L51:Q52"/>
    <mergeCell ref="B34:F34"/>
    <mergeCell ref="B35:F35"/>
    <mergeCell ref="B36:F36"/>
    <mergeCell ref="B37:F37"/>
  </mergeCells>
  <conditionalFormatting sqref="B13">
    <cfRule type="expression" dxfId="57" priority="33" stopIfTrue="1">
      <formula>B13&lt;&gt;""</formula>
    </cfRule>
    <cfRule type="expression" dxfId="56" priority="66" stopIfTrue="1">
      <formula>$B13=""</formula>
    </cfRule>
  </conditionalFormatting>
  <conditionalFormatting sqref="B7">
    <cfRule type="expression" dxfId="55" priority="56" stopIfTrue="1">
      <formula>$B7=""</formula>
    </cfRule>
  </conditionalFormatting>
  <conditionalFormatting sqref="B8">
    <cfRule type="expression" dxfId="54" priority="55" stopIfTrue="1">
      <formula>$B8=""</formula>
    </cfRule>
  </conditionalFormatting>
  <conditionalFormatting sqref="B26:F26">
    <cfRule type="expression" dxfId="53" priority="48" stopIfTrue="1">
      <formula>$W26=1</formula>
    </cfRule>
  </conditionalFormatting>
  <conditionalFormatting sqref="B27:F27">
    <cfRule type="expression" dxfId="52" priority="47" stopIfTrue="1">
      <formula>$W27=1</formula>
    </cfRule>
  </conditionalFormatting>
  <conditionalFormatting sqref="H25:O25">
    <cfRule type="expression" dxfId="51" priority="46" stopIfTrue="1">
      <formula>$W25=1</formula>
    </cfRule>
  </conditionalFormatting>
  <conditionalFormatting sqref="H26:O26">
    <cfRule type="expression" dxfId="50" priority="45" stopIfTrue="1">
      <formula>$W26=1</formula>
    </cfRule>
  </conditionalFormatting>
  <conditionalFormatting sqref="H27:O27">
    <cfRule type="expression" dxfId="49" priority="44" stopIfTrue="1">
      <formula>$W27=1</formula>
    </cfRule>
  </conditionalFormatting>
  <conditionalFormatting sqref="B25:F25">
    <cfRule type="expression" dxfId="48" priority="43" stopIfTrue="1">
      <formula>$W25=1</formula>
    </cfRule>
  </conditionalFormatting>
  <conditionalFormatting sqref="B29">
    <cfRule type="expression" dxfId="47" priority="42" stopIfTrue="1">
      <formula>$W$29=3</formula>
    </cfRule>
  </conditionalFormatting>
  <conditionalFormatting sqref="C7:I7">
    <cfRule type="expression" dxfId="46" priority="41" stopIfTrue="1">
      <formula>$Y$7=1</formula>
    </cfRule>
  </conditionalFormatting>
  <conditionalFormatting sqref="C8:I8">
    <cfRule type="expression" dxfId="45" priority="40" stopIfTrue="1">
      <formula>$Y$8=1</formula>
    </cfRule>
  </conditionalFormatting>
  <conditionalFormatting sqref="C13:I21">
    <cfRule type="expression" dxfId="44" priority="34" stopIfTrue="1">
      <formula>B13=""</formula>
    </cfRule>
  </conditionalFormatting>
  <conditionalFormatting sqref="B14">
    <cfRule type="expression" dxfId="43" priority="31" stopIfTrue="1">
      <formula>B14&lt;&gt;""</formula>
    </cfRule>
    <cfRule type="expression" dxfId="42" priority="32" stopIfTrue="1">
      <formula>$B14=""</formula>
    </cfRule>
  </conditionalFormatting>
  <conditionalFormatting sqref="B16">
    <cfRule type="expression" dxfId="41" priority="29" stopIfTrue="1">
      <formula>B16&lt;&gt;""</formula>
    </cfRule>
    <cfRule type="expression" dxfId="40" priority="30" stopIfTrue="1">
      <formula>$B16=""</formula>
    </cfRule>
  </conditionalFormatting>
  <conditionalFormatting sqref="B17">
    <cfRule type="expression" dxfId="39" priority="27" stopIfTrue="1">
      <formula>B17&lt;&gt;""</formula>
    </cfRule>
    <cfRule type="expression" dxfId="38" priority="28" stopIfTrue="1">
      <formula>$B17=""</formula>
    </cfRule>
  </conditionalFormatting>
  <conditionalFormatting sqref="B18">
    <cfRule type="expression" dxfId="37" priority="25" stopIfTrue="1">
      <formula>B18&lt;&gt;""</formula>
    </cfRule>
    <cfRule type="expression" dxfId="36" priority="26" stopIfTrue="1">
      <formula>$B18=""</formula>
    </cfRule>
  </conditionalFormatting>
  <conditionalFormatting sqref="B19">
    <cfRule type="expression" dxfId="35" priority="23" stopIfTrue="1">
      <formula>B19&lt;&gt;""</formula>
    </cfRule>
    <cfRule type="expression" dxfId="34" priority="24" stopIfTrue="1">
      <formula>$B19=""</formula>
    </cfRule>
  </conditionalFormatting>
  <conditionalFormatting sqref="B20">
    <cfRule type="expression" dxfId="33" priority="21" stopIfTrue="1">
      <formula>B20&lt;&gt;""</formula>
    </cfRule>
    <cfRule type="expression" dxfId="32" priority="22" stopIfTrue="1">
      <formula>$B20=""</formula>
    </cfRule>
  </conditionalFormatting>
  <conditionalFormatting sqref="B21">
    <cfRule type="expression" dxfId="31" priority="19" stopIfTrue="1">
      <formula>B21&lt;&gt;""</formula>
    </cfRule>
    <cfRule type="expression" dxfId="30" priority="20" stopIfTrue="1">
      <formula>$B21=""</formula>
    </cfRule>
  </conditionalFormatting>
  <conditionalFormatting sqref="C13:I13">
    <cfRule type="expression" dxfId="29" priority="18" stopIfTrue="1">
      <formula>B13&lt;&gt;""</formula>
    </cfRule>
  </conditionalFormatting>
  <conditionalFormatting sqref="C14:I14">
    <cfRule type="expression" dxfId="28" priority="17" stopIfTrue="1">
      <formula>B14&lt;&gt;""</formula>
    </cfRule>
  </conditionalFormatting>
  <conditionalFormatting sqref="C16:I16">
    <cfRule type="expression" dxfId="27" priority="16" stopIfTrue="1">
      <formula>B16&lt;&gt;""</formula>
    </cfRule>
  </conditionalFormatting>
  <conditionalFormatting sqref="C17:I17">
    <cfRule type="expression" dxfId="26" priority="15" stopIfTrue="1">
      <formula>B17&lt;&gt;""</formula>
    </cfRule>
  </conditionalFormatting>
  <conditionalFormatting sqref="C18:I18">
    <cfRule type="expression" dxfId="25" priority="14" stopIfTrue="1">
      <formula>B18&lt;&gt;""</formula>
    </cfRule>
  </conditionalFormatting>
  <conditionalFormatting sqref="C19:I19">
    <cfRule type="expression" dxfId="24" priority="13" stopIfTrue="1">
      <formula>B19&lt;&gt;""</formula>
    </cfRule>
  </conditionalFormatting>
  <conditionalFormatting sqref="C20:I20">
    <cfRule type="expression" dxfId="23" priority="12" stopIfTrue="1">
      <formula>B20&lt;&gt;""</formula>
    </cfRule>
  </conditionalFormatting>
  <conditionalFormatting sqref="C21:I21">
    <cfRule type="expression" dxfId="22" priority="11" stopIfTrue="1">
      <formula>B21&lt;&gt;""</formula>
    </cfRule>
  </conditionalFormatting>
  <conditionalFormatting sqref="B60">
    <cfRule type="expression" dxfId="21" priority="10" stopIfTrue="1">
      <formula>$B$60=""</formula>
    </cfRule>
  </conditionalFormatting>
  <conditionalFormatting sqref="B53:L53">
    <cfRule type="expression" dxfId="20" priority="9" stopIfTrue="1">
      <formula>$B$53=""</formula>
    </cfRule>
  </conditionalFormatting>
  <conditionalFormatting sqref="H34:Q48 H51:K52">
    <cfRule type="expression" dxfId="19" priority="5" stopIfTrue="1">
      <formula>SUM($H$34:$Q$48,$H$51:$K$52)&gt;28</formula>
    </cfRule>
  </conditionalFormatting>
  <conditionalFormatting sqref="H49:Q49">
    <cfRule type="expression" dxfId="18" priority="4" stopIfTrue="1">
      <formula>SUM($H$34:$Q$48,$H$51:$K$52)&gt;28</formula>
    </cfRule>
  </conditionalFormatting>
  <conditionalFormatting sqref="J1">
    <cfRule type="expression" dxfId="17" priority="3">
      <formula>$AE$52=1</formula>
    </cfRule>
  </conditionalFormatting>
  <conditionalFormatting sqref="B61">
    <cfRule type="expression" dxfId="16" priority="2">
      <formula>$AE$52=1</formula>
    </cfRule>
  </conditionalFormatting>
  <conditionalFormatting sqref="B30:R30">
    <cfRule type="expression" dxfId="15" priority="1">
      <formula>$AE$52=1</formula>
    </cfRule>
  </conditionalFormatting>
  <dataValidations count="3">
    <dataValidation type="list" allowBlank="1" showInputMessage="1" showErrorMessage="1" sqref="G25" xr:uid="{00000000-0002-0000-0000-000000000000}">
      <formula1>"1,2,3,4,5,6,7,8,9,10"</formula1>
    </dataValidation>
    <dataValidation type="list" allowBlank="1" showInputMessage="1" showErrorMessage="1" errorTitle="Geef het aantal in." error="Hoeveel stuks wilt u van dit artikel?" promptTitle="Aantal" prompt="Hoeveel stuks wilt u van dit artikel?" sqref="H34:Q49 H51:K52" xr:uid="{00000000-0002-0000-0000-000001000000}">
      <formula1>"0,1,2,3,4,5,6,7"</formula1>
    </dataValidation>
    <dataValidation type="list" allowBlank="1" showInputMessage="1" showErrorMessage="1" errorTitle="Kies maat." error="Gelieve uw maat te selecteren. De maten lopen van  tot 10." promptTitle="Maat" prompt="Kies uw maat." sqref="F25:F28 O25:O28" xr:uid="{00000000-0002-0000-0000-000002000000}">
      <formula1>"n.v.t.,1,2,3,4,5,6,7,8,9,10"</formula1>
    </dataValidation>
  </dataValidations>
  <hyperlinks>
    <hyperlink ref="B34:F34" r:id="rId1" display="TRUI KM PROF BODYFIT SMOOTH" xr:uid="{30ACF17B-8958-48EC-B172-AC058F2C13B7}"/>
    <hyperlink ref="B36:F36" r:id="rId2" display="TRUI LM PROF TEMPEST LIGHT BODYFIT" xr:uid="{D424D78B-7ACB-4C74-935C-96AD6DFAAA54}"/>
    <hyperlink ref="B37:F37" r:id="rId3" display="TRUI LM PROF TEMPEST BODYFIT" xr:uid="{BBC2A401-D9F5-40BA-AAE1-99451D22DA21}"/>
    <hyperlink ref="B40:F40" r:id="rId4" display="JACK PROF RAINY" xr:uid="{30A59F54-3F39-4223-B596-B8AD48E18CE0}"/>
    <hyperlink ref="B47:F47" r:id="rId5" display="BODY WINDBLOCK PROF 2.0 MESH OPEN" xr:uid="{BE3E8A5D-A9C4-4F2D-BE18-C09681DD8A5A}"/>
    <hyperlink ref="B48:F48" r:id="rId6" display="JACK PROF WINTER NEW" xr:uid="{8465CCCB-F2F4-432D-ADD2-798F21EB1131}"/>
    <hyperlink ref="B41:F41" r:id="rId7" display="BIBSHORT EPIC" xr:uid="{18855261-06F8-4F7D-845F-7F7F305B0AB5}"/>
    <hyperlink ref="B44:F44" r:id="rId8" display="SHORT EPIC - DAMES" xr:uid="{13E17DA8-3F6C-4BE3-BA8A-468FF70EBCA6}"/>
    <hyperlink ref="B42:F42" r:id="rId9" display="BIBTIGHT PROF TEMPEST 3.0" xr:uid="{56A79FF5-7432-4521-AED8-C6ED3C9052A7}"/>
    <hyperlink ref="B45:F45" r:id="rId10" display="3/4 BIBSHORT PROF TEMPEST 3.0" xr:uid="{D45E7524-BBEB-4898-9966-78D7E340BB51}"/>
  </hyperlinks>
  <printOptions gridLines="1"/>
  <pageMargins left="0.75" right="0.75" top="1" bottom="1" header="0.5" footer="0.5"/>
  <pageSetup paperSize="9" fitToHeight="0" orientation="landscape" horizontalDpi="4294967293" verticalDpi="4294967293" r:id="rId11"/>
  <headerFooter alignWithMargins="0"/>
  <drawing r:id="rId12"/>
  <legacyDrawing r:id="rId1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14" name="Check Box 6">
              <controlPr defaultSize="0" autoFill="0" autoLine="0" autoPict="0">
                <anchor moveWithCells="1">
                  <from>
                    <xdr:col>2</xdr:col>
                    <xdr:colOff>0</xdr:colOff>
                    <xdr:row>8</xdr:row>
                    <xdr:rowOff>220980</xdr:rowOff>
                  </from>
                  <to>
                    <xdr:col>2</xdr:col>
                    <xdr:colOff>426720</xdr:colOff>
                    <xdr:row>9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5" name="Check Box 7">
              <controlPr defaultSize="0" autoFill="0" autoLine="0" autoPict="0">
                <anchor moveWithCells="1">
                  <from>
                    <xdr:col>2</xdr:col>
                    <xdr:colOff>7620</xdr:colOff>
                    <xdr:row>10</xdr:row>
                    <xdr:rowOff>15240</xdr:rowOff>
                  </from>
                  <to>
                    <xdr:col>2</xdr:col>
                    <xdr:colOff>449580</xdr:colOff>
                    <xdr:row>10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6" name="Check Box 34">
              <controlPr defaultSize="0" autoFill="0" autoLine="0" autoPict="0">
                <anchor moveWithCells="1">
                  <from>
                    <xdr:col>1</xdr:col>
                    <xdr:colOff>2110740</xdr:colOff>
                    <xdr:row>51</xdr:row>
                    <xdr:rowOff>144780</xdr:rowOff>
                  </from>
                  <to>
                    <xdr:col>4</xdr:col>
                    <xdr:colOff>76200</xdr:colOff>
                    <xdr:row>55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11"/>
  <sheetViews>
    <sheetView topLeftCell="A1118" workbookViewId="0">
      <selection activeCell="E2" sqref="E2:F1121"/>
    </sheetView>
  </sheetViews>
  <sheetFormatPr defaultRowHeight="13.2" x14ac:dyDescent="0.25"/>
  <cols>
    <col min="6" max="6" width="45.44140625" bestFit="1" customWidth="1"/>
    <col min="7" max="7" width="54" bestFit="1" customWidth="1"/>
    <col min="8" max="8" width="16.33203125" customWidth="1"/>
    <col min="9" max="9" width="54" bestFit="1" customWidth="1"/>
  </cols>
  <sheetData>
    <row r="1" spans="1:10" x14ac:dyDescent="0.25">
      <c r="A1" t="s">
        <v>35</v>
      </c>
      <c r="B1" t="s">
        <v>28</v>
      </c>
      <c r="C1" t="s">
        <v>41</v>
      </c>
      <c r="E1" t="s">
        <v>42</v>
      </c>
      <c r="I1" t="str">
        <f t="array" ref="I1">IFERROR(INDEX($G$1:$G$2320,SMALL(IF($G$1:$G$2320&lt;&gt;"",ROW($G$1:$G$2320)),ROW())),"")</f>
        <v/>
      </c>
      <c r="J1" t="str">
        <f t="array" ref="J1">IFERROR(INDEX($H$1:$H$2320,SMALL(IF($H$1:$H$2320&lt;&gt;"",ROW($H$1:$H$2320)),ROW())),"")</f>
        <v/>
      </c>
    </row>
    <row r="2" spans="1:10" x14ac:dyDescent="0.25">
      <c r="A2">
        <v>1</v>
      </c>
      <c r="B2">
        <v>1</v>
      </c>
      <c r="C2">
        <v>1</v>
      </c>
      <c r="E2" t="str" cm="1">
        <f t="array" ref="E2">IF(C2&gt;INDEX('Invoer bestelling'!$Y$34:$AH$49,'Overzicht bestelling'!A2,'Overzicht bestelling'!B2),"",INDEX('Invoer bestelling'!$Y$34:$AH$49,'Overzicht bestelling'!A2,'Overzicht bestelling'!B2))</f>
        <v/>
      </c>
      <c r="F2" t="str">
        <f>IF(E2="","",VLOOKUP(A2,'Invoer bestelling'!$A$34:$F$49,2,FALSE))</f>
        <v/>
      </c>
      <c r="G2" t="str">
        <f>IF(F2="","",F2 &amp; " (MAAT "&amp;B2&amp;")")</f>
        <v/>
      </c>
      <c r="H2" t="str">
        <f>IF(F2="","",VLOOKUP(F2,'Invoer bestelling'!B$34:G$52,6,FALSE))</f>
        <v/>
      </c>
      <c r="I2" t="str">
        <f t="array" ref="I2">IFERROR(INDEX($G$1:$G$2320,SMALL(IF($G$1:$G$2320&lt;&gt;"",ROW($G$1:$G$2320)),ROW())),"")</f>
        <v/>
      </c>
      <c r="J2" t="str">
        <f t="array" ref="J2">IFERROR(INDEX($H$1:$H$2320,SMALL(IF($H$1:$H$2320&lt;&gt;"",ROW($H$1:$H$2320)),ROW())),"")</f>
        <v/>
      </c>
    </row>
    <row r="3" spans="1:10" x14ac:dyDescent="0.25">
      <c r="A3">
        <v>1</v>
      </c>
      <c r="B3">
        <v>1</v>
      </c>
      <c r="C3">
        <v>2</v>
      </c>
      <c r="E3" t="str" cm="1">
        <f t="array" ref="E3">IF(C3&gt;INDEX('Invoer bestelling'!$Y$34:$AH$49,'Overzicht bestelling'!A3,'Overzicht bestelling'!B3),"",INDEX('Invoer bestelling'!$Y$34:$AH$49,'Overzicht bestelling'!A3,'Overzicht bestelling'!B3))</f>
        <v/>
      </c>
      <c r="F3" t="str">
        <f>IF(E3="","",VLOOKUP(A3,'Invoer bestelling'!$A$34:$F$49,2,FALSE))</f>
        <v/>
      </c>
      <c r="G3" t="str">
        <f t="shared" ref="G3:G66" si="0">IF(F3="","",F3 &amp; " (MAAT "&amp;B3&amp;")")</f>
        <v/>
      </c>
      <c r="H3" t="str">
        <f>IF(F3="","",VLOOKUP(F3,'Invoer bestelling'!B$34:G$52,6,FALSE))</f>
        <v/>
      </c>
      <c r="I3" t="str">
        <f t="array" ref="I3">IFERROR(INDEX($G$1:$G$2320,SMALL(IF($G$1:$G$2320&lt;&gt;"",ROW($G$1:$G$2320)),ROW())),"")</f>
        <v/>
      </c>
      <c r="J3" t="str">
        <f t="array" ref="J3">IFERROR(INDEX($H$1:$H$2320,SMALL(IF($H$1:$H$2320&lt;&gt;"",ROW($H$1:$H$2320)),ROW())),"")</f>
        <v/>
      </c>
    </row>
    <row r="4" spans="1:10" x14ac:dyDescent="0.25">
      <c r="A4">
        <v>1</v>
      </c>
      <c r="B4">
        <v>1</v>
      </c>
      <c r="C4">
        <v>3</v>
      </c>
      <c r="E4" t="str" cm="1">
        <f t="array" ref="E4">IF(C4&gt;INDEX('Invoer bestelling'!$Y$34:$AH$49,'Overzicht bestelling'!A4,'Overzicht bestelling'!B4),"",INDEX('Invoer bestelling'!$Y$34:$AH$49,'Overzicht bestelling'!A4,'Overzicht bestelling'!B4))</f>
        <v/>
      </c>
      <c r="F4" t="str">
        <f>IF(E4="","",VLOOKUP(A4,'Invoer bestelling'!$A$34:$F$49,2,FALSE))</f>
        <v/>
      </c>
      <c r="G4" t="str">
        <f t="shared" si="0"/>
        <v/>
      </c>
      <c r="H4" t="str">
        <f>IF(F4="","",VLOOKUP(F4,'Invoer bestelling'!B$34:G$52,6,FALSE))</f>
        <v/>
      </c>
      <c r="I4" t="str">
        <f t="array" ref="I4">IFERROR(INDEX($G$1:$G$2320,SMALL(IF($G$1:$G$2320&lt;&gt;"",ROW($G$1:$G$2320)),ROW())),"")</f>
        <v/>
      </c>
      <c r="J4" t="str">
        <f t="array" ref="J4">IFERROR(INDEX($H$1:$H$2320,SMALL(IF($H$1:$H$2320&lt;&gt;"",ROW($H$1:$H$2320)),ROW())),"")</f>
        <v/>
      </c>
    </row>
    <row r="5" spans="1:10" x14ac:dyDescent="0.25">
      <c r="A5">
        <v>1</v>
      </c>
      <c r="B5">
        <v>1</v>
      </c>
      <c r="C5">
        <v>4</v>
      </c>
      <c r="E5" t="str" cm="1">
        <f t="array" ref="E5">IF(C5&gt;INDEX('Invoer bestelling'!$Y$34:$AH$49,'Overzicht bestelling'!A5,'Overzicht bestelling'!B5),"",INDEX('Invoer bestelling'!$Y$34:$AH$49,'Overzicht bestelling'!A5,'Overzicht bestelling'!B5))</f>
        <v/>
      </c>
      <c r="F5" t="str">
        <f>IF(E5="","",VLOOKUP(A5,'Invoer bestelling'!$A$34:$F$49,2,FALSE))</f>
        <v/>
      </c>
      <c r="G5" t="str">
        <f t="shared" si="0"/>
        <v/>
      </c>
      <c r="H5" t="str">
        <f>IF(F5="","",VLOOKUP(F5,'Invoer bestelling'!B$34:G$52,6,FALSE))</f>
        <v/>
      </c>
      <c r="I5" t="str">
        <f t="array" ref="I5">IFERROR(INDEX($G$1:$G$2320,SMALL(IF($G$1:$G$2320&lt;&gt;"",ROW($G$1:$G$2320)),ROW())),"")</f>
        <v/>
      </c>
      <c r="J5" t="str">
        <f t="array" ref="J5">IFERROR(INDEX($H$1:$H$2320,SMALL(IF($H$1:$H$2320&lt;&gt;"",ROW($H$1:$H$2320)),ROW())),"")</f>
        <v/>
      </c>
    </row>
    <row r="6" spans="1:10" x14ac:dyDescent="0.25">
      <c r="A6">
        <v>1</v>
      </c>
      <c r="B6">
        <v>1</v>
      </c>
      <c r="C6">
        <v>5</v>
      </c>
      <c r="E6" t="str" cm="1">
        <f t="array" ref="E6">IF(C6&gt;INDEX('Invoer bestelling'!$Y$34:$AH$49,'Overzicht bestelling'!A6,'Overzicht bestelling'!B6),"",INDEX('Invoer bestelling'!$Y$34:$AH$49,'Overzicht bestelling'!A6,'Overzicht bestelling'!B6))</f>
        <v/>
      </c>
      <c r="F6" t="str">
        <f>IF(E6="","",VLOOKUP(A6,'Invoer bestelling'!$A$34:$F$49,2,FALSE))</f>
        <v/>
      </c>
      <c r="G6" t="str">
        <f t="shared" si="0"/>
        <v/>
      </c>
      <c r="H6" t="str">
        <f>IF(F6="","",VLOOKUP(F6,'Invoer bestelling'!B$34:G$52,6,FALSE))</f>
        <v/>
      </c>
      <c r="I6" t="str">
        <f t="array" ref="I6">IFERROR(INDEX($G$1:$G$2320,SMALL(IF($G$1:$G$2320&lt;&gt;"",ROW($G$1:$G$2320)),ROW())),"")</f>
        <v/>
      </c>
      <c r="J6" t="str">
        <f t="array" ref="J6">IFERROR(INDEX($H$1:$H$2320,SMALL(IF($H$1:$H$2320&lt;&gt;"",ROW($H$1:$H$2320)),ROW())),"")</f>
        <v/>
      </c>
    </row>
    <row r="7" spans="1:10" x14ac:dyDescent="0.25">
      <c r="A7">
        <v>1</v>
      </c>
      <c r="B7">
        <v>1</v>
      </c>
      <c r="C7">
        <v>6</v>
      </c>
      <c r="E7" t="str" cm="1">
        <f t="array" ref="E7">IF(C7&gt;INDEX('Invoer bestelling'!$Y$34:$AH$49,'Overzicht bestelling'!A7,'Overzicht bestelling'!B7),"",INDEX('Invoer bestelling'!$Y$34:$AH$49,'Overzicht bestelling'!A7,'Overzicht bestelling'!B7))</f>
        <v/>
      </c>
      <c r="F7" t="str">
        <f>IF(E7="","",VLOOKUP(A7,'Invoer bestelling'!$A$34:$F$49,2,FALSE))</f>
        <v/>
      </c>
      <c r="G7" t="str">
        <f t="shared" si="0"/>
        <v/>
      </c>
      <c r="H7" t="str">
        <f>IF(F7="","",VLOOKUP(F7,'Invoer bestelling'!B$34:G$52,6,FALSE))</f>
        <v/>
      </c>
      <c r="I7" t="str">
        <f t="array" ref="I7">IFERROR(INDEX($G$1:$G$2320,SMALL(IF($G$1:$G$2320&lt;&gt;"",ROW($G$1:$G$2320)),ROW())),"")</f>
        <v/>
      </c>
      <c r="J7" t="str">
        <f t="array" ref="J7">IFERROR(INDEX($H$1:$H$2320,SMALL(IF($H$1:$H$2320&lt;&gt;"",ROW($H$1:$H$2320)),ROW())),"")</f>
        <v/>
      </c>
    </row>
    <row r="8" spans="1:10" x14ac:dyDescent="0.25">
      <c r="A8">
        <v>1</v>
      </c>
      <c r="B8">
        <v>1</v>
      </c>
      <c r="C8">
        <v>7</v>
      </c>
      <c r="E8" t="str" cm="1">
        <f t="array" ref="E8">IF(C8&gt;INDEX('Invoer bestelling'!$Y$34:$AH$49,'Overzicht bestelling'!A8,'Overzicht bestelling'!B8),"",INDEX('Invoer bestelling'!$Y$34:$AH$49,'Overzicht bestelling'!A8,'Overzicht bestelling'!B8))</f>
        <v/>
      </c>
      <c r="F8" t="str">
        <f>IF(E8="","",VLOOKUP(A8,'Invoer bestelling'!$A$34:$F$49,2,FALSE))</f>
        <v/>
      </c>
      <c r="G8" t="str">
        <f t="shared" si="0"/>
        <v/>
      </c>
      <c r="H8" t="str">
        <f>IF(F8="","",VLOOKUP(F8,'Invoer bestelling'!B$34:G$52,6,FALSE))</f>
        <v/>
      </c>
      <c r="I8" t="str">
        <f t="array" ref="I8">IFERROR(INDEX($G$1:$G$2320,SMALL(IF($G$1:$G$2320&lt;&gt;"",ROW($G$1:$G$2320)),ROW())),"")</f>
        <v/>
      </c>
      <c r="J8" t="str">
        <f t="array" ref="J8">IFERROR(INDEX($H$1:$H$2320,SMALL(IF($H$1:$H$2320&lt;&gt;"",ROW($H$1:$H$2320)),ROW())),"")</f>
        <v/>
      </c>
    </row>
    <row r="9" spans="1:10" x14ac:dyDescent="0.25">
      <c r="A9">
        <f>A8</f>
        <v>1</v>
      </c>
      <c r="B9">
        <f>B2+1</f>
        <v>2</v>
      </c>
      <c r="C9">
        <f>C2</f>
        <v>1</v>
      </c>
      <c r="E9" t="str" cm="1">
        <f t="array" ref="E9">IF(C9&gt;INDEX('Invoer bestelling'!$Y$34:$AH$49,'Overzicht bestelling'!A9,'Overzicht bestelling'!B9),"",INDEX('Invoer bestelling'!$Y$34:$AH$49,'Overzicht bestelling'!A9,'Overzicht bestelling'!B9))</f>
        <v/>
      </c>
      <c r="F9" t="str">
        <f>IF(E9="","",VLOOKUP(A9,'Invoer bestelling'!$A$34:$F$49,2,FALSE))</f>
        <v/>
      </c>
      <c r="G9" t="str">
        <f t="shared" si="0"/>
        <v/>
      </c>
      <c r="H9" t="str">
        <f>IF(F9="","",VLOOKUP(F9,'Invoer bestelling'!B$34:G$52,6,FALSE))</f>
        <v/>
      </c>
      <c r="I9" t="str">
        <f t="array" ref="I9">IFERROR(INDEX($G$1:$G$2320,SMALL(IF($G$1:$G$2320&lt;&gt;"",ROW($G$1:$G$2320)),ROW())),"")</f>
        <v/>
      </c>
      <c r="J9" t="str">
        <f t="array" ref="J9">IFERROR(INDEX($H$1:$H$2320,SMALL(IF($H$1:$H$2320&lt;&gt;"",ROW($H$1:$H$2320)),ROW())),"")</f>
        <v/>
      </c>
    </row>
    <row r="10" spans="1:10" x14ac:dyDescent="0.25">
      <c r="A10">
        <f t="shared" ref="A10:A21" si="1">A9</f>
        <v>1</v>
      </c>
      <c r="B10">
        <f t="shared" ref="B10:B66" si="2">B3+1</f>
        <v>2</v>
      </c>
      <c r="C10">
        <f t="shared" ref="C10:C66" si="3">C3</f>
        <v>2</v>
      </c>
      <c r="E10" t="str" cm="1">
        <f t="array" ref="E10">IF(C10&gt;INDEX('Invoer bestelling'!$Y$34:$AH$49,'Overzicht bestelling'!A10,'Overzicht bestelling'!B10),"",INDEX('Invoer bestelling'!$Y$34:$AH$49,'Overzicht bestelling'!A10,'Overzicht bestelling'!B10))</f>
        <v/>
      </c>
      <c r="F10" t="str">
        <f>IF(E10="","",VLOOKUP(A10,'Invoer bestelling'!$A$34:$F$49,2,FALSE))</f>
        <v/>
      </c>
      <c r="G10" t="str">
        <f t="shared" si="0"/>
        <v/>
      </c>
      <c r="H10" t="str">
        <f>IF(F10="","",VLOOKUP(F10,'Invoer bestelling'!B$34:G$52,6,FALSE))</f>
        <v/>
      </c>
      <c r="I10" t="str">
        <f t="array" ref="I10">IFERROR(INDEX($G$1:$G$2320,SMALL(IF($G$1:$G$2320&lt;&gt;"",ROW($G$1:$G$2320)),ROW())),"")</f>
        <v/>
      </c>
      <c r="J10" t="str">
        <f t="array" ref="J10">IFERROR(INDEX($H$1:$H$2320,SMALL(IF($H$1:$H$2320&lt;&gt;"",ROW($H$1:$H$2320)),ROW())),"")</f>
        <v/>
      </c>
    </row>
    <row r="11" spans="1:10" x14ac:dyDescent="0.25">
      <c r="A11">
        <f t="shared" si="1"/>
        <v>1</v>
      </c>
      <c r="B11">
        <f t="shared" si="2"/>
        <v>2</v>
      </c>
      <c r="C11">
        <f t="shared" si="3"/>
        <v>3</v>
      </c>
      <c r="E11" t="str" cm="1">
        <f t="array" ref="E11">IF(C11&gt;INDEX('Invoer bestelling'!$Y$34:$AH$49,'Overzicht bestelling'!A11,'Overzicht bestelling'!B11),"",INDEX('Invoer bestelling'!$Y$34:$AH$49,'Overzicht bestelling'!A11,'Overzicht bestelling'!B11))</f>
        <v/>
      </c>
      <c r="F11" t="str">
        <f>IF(E11="","",VLOOKUP(A11,'Invoer bestelling'!$A$34:$F$49,2,FALSE))</f>
        <v/>
      </c>
      <c r="G11" t="str">
        <f t="shared" si="0"/>
        <v/>
      </c>
      <c r="H11" t="str">
        <f>IF(F11="","",VLOOKUP(F11,'Invoer bestelling'!B$34:G$52,6,FALSE))</f>
        <v/>
      </c>
      <c r="I11" t="str">
        <f t="array" ref="I11">IFERROR(INDEX($G$1:$G$2320,SMALL(IF($G$1:$G$2320&lt;&gt;"",ROW($G$1:$G$2320)),ROW())),"")</f>
        <v/>
      </c>
      <c r="J11" t="str">
        <f t="array" ref="J11">IFERROR(INDEX($H$1:$H$2320,SMALL(IF($H$1:$H$2320&lt;&gt;"",ROW($H$1:$H$2320)),ROW())),"")</f>
        <v/>
      </c>
    </row>
    <row r="12" spans="1:10" x14ac:dyDescent="0.25">
      <c r="A12">
        <f t="shared" si="1"/>
        <v>1</v>
      </c>
      <c r="B12">
        <f t="shared" si="2"/>
        <v>2</v>
      </c>
      <c r="C12">
        <f t="shared" si="3"/>
        <v>4</v>
      </c>
      <c r="E12" t="str" cm="1">
        <f t="array" ref="E12">IF(C12&gt;INDEX('Invoer bestelling'!$Y$34:$AH$49,'Overzicht bestelling'!A12,'Overzicht bestelling'!B12),"",INDEX('Invoer bestelling'!$Y$34:$AH$49,'Overzicht bestelling'!A12,'Overzicht bestelling'!B12))</f>
        <v/>
      </c>
      <c r="F12" t="str">
        <f>IF(E12="","",VLOOKUP(A12,'Invoer bestelling'!$A$34:$F$49,2,FALSE))</f>
        <v/>
      </c>
      <c r="G12" t="str">
        <f t="shared" si="0"/>
        <v/>
      </c>
      <c r="H12" t="str">
        <f>IF(F12="","",VLOOKUP(F12,'Invoer bestelling'!B$34:G$52,6,FALSE))</f>
        <v/>
      </c>
      <c r="I12" t="str">
        <f t="array" ref="I12">IFERROR(INDEX($G$1:$G$2320,SMALL(IF($G$1:$G$2320&lt;&gt;"",ROW($G$1:$G$2320)),ROW())),"")</f>
        <v/>
      </c>
      <c r="J12" t="str">
        <f t="array" ref="J12">IFERROR(INDEX($H$1:$H$2320,SMALL(IF($H$1:$H$2320&lt;&gt;"",ROW($H$1:$H$2320)),ROW())),"")</f>
        <v/>
      </c>
    </row>
    <row r="13" spans="1:10" x14ac:dyDescent="0.25">
      <c r="A13">
        <f t="shared" si="1"/>
        <v>1</v>
      </c>
      <c r="B13">
        <f t="shared" si="2"/>
        <v>2</v>
      </c>
      <c r="C13">
        <f t="shared" si="3"/>
        <v>5</v>
      </c>
      <c r="E13" t="str" cm="1">
        <f t="array" ref="E13">IF(C13&gt;INDEX('Invoer bestelling'!$Y$34:$AH$49,'Overzicht bestelling'!A13,'Overzicht bestelling'!B13),"",INDEX('Invoer bestelling'!$Y$34:$AH$49,'Overzicht bestelling'!A13,'Overzicht bestelling'!B13))</f>
        <v/>
      </c>
      <c r="F13" t="str">
        <f>IF(E13="","",VLOOKUP(A13,'Invoer bestelling'!$A$34:$F$49,2,FALSE))</f>
        <v/>
      </c>
      <c r="G13" t="str">
        <f t="shared" si="0"/>
        <v/>
      </c>
      <c r="H13" t="str">
        <f>IF(F13="","",VLOOKUP(F13,'Invoer bestelling'!B$34:G$52,6,FALSE))</f>
        <v/>
      </c>
      <c r="I13" t="str">
        <f t="array" ref="I13">IFERROR(INDEX($G$1:$G$2320,SMALL(IF($G$1:$G$2320&lt;&gt;"",ROW($G$1:$G$2320)),ROW())),"")</f>
        <v/>
      </c>
      <c r="J13" t="str">
        <f t="array" ref="J13">IFERROR(INDEX($H$1:$H$2320,SMALL(IF($H$1:$H$2320&lt;&gt;"",ROW($H$1:$H$2320)),ROW())),"")</f>
        <v/>
      </c>
    </row>
    <row r="14" spans="1:10" x14ac:dyDescent="0.25">
      <c r="A14">
        <f t="shared" si="1"/>
        <v>1</v>
      </c>
      <c r="B14">
        <f t="shared" si="2"/>
        <v>2</v>
      </c>
      <c r="C14">
        <f t="shared" si="3"/>
        <v>6</v>
      </c>
      <c r="E14" t="str" cm="1">
        <f t="array" ref="E14">IF(C14&gt;INDEX('Invoer bestelling'!$Y$34:$AH$49,'Overzicht bestelling'!A14,'Overzicht bestelling'!B14),"",INDEX('Invoer bestelling'!$Y$34:$AH$49,'Overzicht bestelling'!A14,'Overzicht bestelling'!B14))</f>
        <v/>
      </c>
      <c r="F14" t="str">
        <f>IF(E14="","",VLOOKUP(A14,'Invoer bestelling'!$A$34:$F$49,2,FALSE))</f>
        <v/>
      </c>
      <c r="G14" t="str">
        <f t="shared" si="0"/>
        <v/>
      </c>
      <c r="H14" t="str">
        <f>IF(F14="","",VLOOKUP(F14,'Invoer bestelling'!B$34:G$52,6,FALSE))</f>
        <v/>
      </c>
      <c r="I14" t="str">
        <f t="array" ref="I14">IFERROR(INDEX($G$1:$G$2320,SMALL(IF($G$1:$G$2320&lt;&gt;"",ROW($G$1:$G$2320)),ROW())),"")</f>
        <v/>
      </c>
      <c r="J14" t="str">
        <f t="array" ref="J14">IFERROR(INDEX($H$1:$H$2320,SMALL(IF($H$1:$H$2320&lt;&gt;"",ROW($H$1:$H$2320)),ROW())),"")</f>
        <v/>
      </c>
    </row>
    <row r="15" spans="1:10" x14ac:dyDescent="0.25">
      <c r="A15">
        <f t="shared" si="1"/>
        <v>1</v>
      </c>
      <c r="B15">
        <f t="shared" si="2"/>
        <v>2</v>
      </c>
      <c r="C15">
        <f t="shared" si="3"/>
        <v>7</v>
      </c>
      <c r="E15" t="str" cm="1">
        <f t="array" ref="E15">IF(C15&gt;INDEX('Invoer bestelling'!$Y$34:$AH$49,'Overzicht bestelling'!A15,'Overzicht bestelling'!B15),"",INDEX('Invoer bestelling'!$Y$34:$AH$49,'Overzicht bestelling'!A15,'Overzicht bestelling'!B15))</f>
        <v/>
      </c>
      <c r="F15" t="str">
        <f>IF(E15="","",VLOOKUP(A15,'Invoer bestelling'!$A$34:$F$49,2,FALSE))</f>
        <v/>
      </c>
      <c r="G15" t="str">
        <f t="shared" si="0"/>
        <v/>
      </c>
      <c r="H15" t="str">
        <f>IF(F15="","",VLOOKUP(F15,'Invoer bestelling'!B$34:G$52,6,FALSE))</f>
        <v/>
      </c>
      <c r="I15" t="str">
        <f t="array" ref="I15">IFERROR(INDEX($G$1:$G$2320,SMALL(IF($G$1:$G$2320&lt;&gt;"",ROW($G$1:$G$2320)),ROW())),"")</f>
        <v/>
      </c>
      <c r="J15" t="str">
        <f t="array" ref="J15">IFERROR(INDEX($H$1:$H$2320,SMALL(IF($H$1:$H$2320&lt;&gt;"",ROW($H$1:$H$2320)),ROW())),"")</f>
        <v/>
      </c>
    </row>
    <row r="16" spans="1:10" x14ac:dyDescent="0.25">
      <c r="A16">
        <f t="shared" si="1"/>
        <v>1</v>
      </c>
      <c r="B16">
        <f t="shared" si="2"/>
        <v>3</v>
      </c>
      <c r="C16">
        <f t="shared" si="3"/>
        <v>1</v>
      </c>
      <c r="E16" t="str" cm="1">
        <f t="array" ref="E16">IF(C16&gt;INDEX('Invoer bestelling'!$Y$34:$AH$49,'Overzicht bestelling'!A16,'Overzicht bestelling'!B16),"",INDEX('Invoer bestelling'!$Y$34:$AH$49,'Overzicht bestelling'!A16,'Overzicht bestelling'!B16))</f>
        <v/>
      </c>
      <c r="F16" t="str">
        <f>IF(E16="","",VLOOKUP(A16,'Invoer bestelling'!$A$34:$F$49,2,FALSE))</f>
        <v/>
      </c>
      <c r="G16" t="str">
        <f t="shared" si="0"/>
        <v/>
      </c>
      <c r="H16" t="str">
        <f>IF(F16="","",VLOOKUP(F16,'Invoer bestelling'!B$34:G$52,6,FALSE))</f>
        <v/>
      </c>
      <c r="I16" t="str">
        <f t="array" ref="I16">IFERROR(INDEX($G$1:$G$2320,SMALL(IF($G$1:$G$2320&lt;&gt;"",ROW($G$1:$G$2320)),ROW())),"")</f>
        <v/>
      </c>
      <c r="J16" t="str">
        <f t="array" ref="J16">IFERROR(INDEX($H$1:$H$2320,SMALL(IF($H$1:$H$2320&lt;&gt;"",ROW($H$1:$H$2320)),ROW())),"")</f>
        <v/>
      </c>
    </row>
    <row r="17" spans="1:10" x14ac:dyDescent="0.25">
      <c r="A17">
        <f t="shared" si="1"/>
        <v>1</v>
      </c>
      <c r="B17">
        <f t="shared" si="2"/>
        <v>3</v>
      </c>
      <c r="C17">
        <f t="shared" si="3"/>
        <v>2</v>
      </c>
      <c r="E17" t="str" cm="1">
        <f t="array" ref="E17">IF(C17&gt;INDEX('Invoer bestelling'!$Y$34:$AH$49,'Overzicht bestelling'!A17,'Overzicht bestelling'!B17),"",INDEX('Invoer bestelling'!$Y$34:$AH$49,'Overzicht bestelling'!A17,'Overzicht bestelling'!B17))</f>
        <v/>
      </c>
      <c r="F17" t="str">
        <f>IF(E17="","",VLOOKUP(A17,'Invoer bestelling'!$A$34:$F$49,2,FALSE))</f>
        <v/>
      </c>
      <c r="G17" t="str">
        <f t="shared" si="0"/>
        <v/>
      </c>
      <c r="H17" t="str">
        <f>IF(F17="","",VLOOKUP(F17,'Invoer bestelling'!B$34:G$52,6,FALSE))</f>
        <v/>
      </c>
      <c r="I17" t="str">
        <f t="array" ref="I17">IFERROR(INDEX($G$1:$G$2320,SMALL(IF($G$1:$G$2320&lt;&gt;"",ROW($G$1:$G$2320)),ROW())),"")</f>
        <v/>
      </c>
      <c r="J17" t="str">
        <f t="array" ref="J17">IFERROR(INDEX($H$1:$H$2320,SMALL(IF($H$1:$H$2320&lt;&gt;"",ROW($H$1:$H$2320)),ROW())),"")</f>
        <v/>
      </c>
    </row>
    <row r="18" spans="1:10" x14ac:dyDescent="0.25">
      <c r="A18">
        <f t="shared" si="1"/>
        <v>1</v>
      </c>
      <c r="B18">
        <f t="shared" si="2"/>
        <v>3</v>
      </c>
      <c r="C18">
        <f t="shared" si="3"/>
        <v>3</v>
      </c>
      <c r="E18" t="str" cm="1">
        <f t="array" ref="E18">IF(C18&gt;INDEX('Invoer bestelling'!$Y$34:$AH$49,'Overzicht bestelling'!A18,'Overzicht bestelling'!B18),"",INDEX('Invoer bestelling'!$Y$34:$AH$49,'Overzicht bestelling'!A18,'Overzicht bestelling'!B18))</f>
        <v/>
      </c>
      <c r="F18" t="str">
        <f>IF(E18="","",VLOOKUP(A18,'Invoer bestelling'!$A$34:$F$49,2,FALSE))</f>
        <v/>
      </c>
      <c r="G18" t="str">
        <f t="shared" si="0"/>
        <v/>
      </c>
      <c r="H18" t="str">
        <f>IF(F18="","",VLOOKUP(F18,'Invoer bestelling'!B$34:G$52,6,FALSE))</f>
        <v/>
      </c>
      <c r="I18" t="str">
        <f t="array" ref="I18">IFERROR(INDEX($G$1:$G$2320,SMALL(IF($G$1:$G$2320&lt;&gt;"",ROW($G$1:$G$2320)),ROW())),"")</f>
        <v/>
      </c>
      <c r="J18" t="str">
        <f t="array" ref="J18">IFERROR(INDEX($H$1:$H$2320,SMALL(IF($H$1:$H$2320&lt;&gt;"",ROW($H$1:$H$2320)),ROW())),"")</f>
        <v/>
      </c>
    </row>
    <row r="19" spans="1:10" x14ac:dyDescent="0.25">
      <c r="A19">
        <f t="shared" si="1"/>
        <v>1</v>
      </c>
      <c r="B19">
        <f t="shared" si="2"/>
        <v>3</v>
      </c>
      <c r="C19">
        <f t="shared" si="3"/>
        <v>4</v>
      </c>
      <c r="E19" t="str" cm="1">
        <f t="array" ref="E19">IF(C19&gt;INDEX('Invoer bestelling'!$Y$34:$AH$49,'Overzicht bestelling'!A19,'Overzicht bestelling'!B19),"",INDEX('Invoer bestelling'!$Y$34:$AH$49,'Overzicht bestelling'!A19,'Overzicht bestelling'!B19))</f>
        <v/>
      </c>
      <c r="F19" t="str">
        <f>IF(E19="","",VLOOKUP(A19,'Invoer bestelling'!$A$34:$F$49,2,FALSE))</f>
        <v/>
      </c>
      <c r="G19" t="str">
        <f t="shared" si="0"/>
        <v/>
      </c>
      <c r="H19" t="str">
        <f>IF(F19="","",VLOOKUP(F19,'Invoer bestelling'!B$34:G$52,6,FALSE))</f>
        <v/>
      </c>
      <c r="I19" t="str">
        <f t="array" ref="I19">IFERROR(INDEX($G$1:$G$2320,SMALL(IF($G$1:$G$2320&lt;&gt;"",ROW($G$1:$G$2320)),ROW())),"")</f>
        <v/>
      </c>
      <c r="J19" t="str">
        <f t="array" ref="J19">IFERROR(INDEX($H$1:$H$2320,SMALL(IF($H$1:$H$2320&lt;&gt;"",ROW($H$1:$H$2320)),ROW())),"")</f>
        <v/>
      </c>
    </row>
    <row r="20" spans="1:10" x14ac:dyDescent="0.25">
      <c r="A20">
        <f t="shared" si="1"/>
        <v>1</v>
      </c>
      <c r="B20">
        <f t="shared" si="2"/>
        <v>3</v>
      </c>
      <c r="C20">
        <f t="shared" si="3"/>
        <v>5</v>
      </c>
      <c r="E20" t="str" cm="1">
        <f t="array" ref="E20">IF(C20&gt;INDEX('Invoer bestelling'!$Y$34:$AH$49,'Overzicht bestelling'!A20,'Overzicht bestelling'!B20),"",INDEX('Invoer bestelling'!$Y$34:$AH$49,'Overzicht bestelling'!A20,'Overzicht bestelling'!B20))</f>
        <v/>
      </c>
      <c r="F20" t="str">
        <f>IF(E20="","",VLOOKUP(A20,'Invoer bestelling'!$A$34:$F$49,2,FALSE))</f>
        <v/>
      </c>
      <c r="G20" t="str">
        <f t="shared" si="0"/>
        <v/>
      </c>
      <c r="H20" t="str">
        <f>IF(F20="","",VLOOKUP(F20,'Invoer bestelling'!B$34:G$52,6,FALSE))</f>
        <v/>
      </c>
      <c r="I20" t="str">
        <f t="array" ref="I20">IFERROR(INDEX($G$1:$G$2320,SMALL(IF($G$1:$G$2320&lt;&gt;"",ROW($G$1:$G$2320)),ROW())),"")</f>
        <v/>
      </c>
      <c r="J20" t="str">
        <f t="array" ref="J20">IFERROR(INDEX($H$1:$H$2320,SMALL(IF($H$1:$H$2320&lt;&gt;"",ROW($H$1:$H$2320)),ROW())),"")</f>
        <v/>
      </c>
    </row>
    <row r="21" spans="1:10" x14ac:dyDescent="0.25">
      <c r="A21">
        <f t="shared" si="1"/>
        <v>1</v>
      </c>
      <c r="B21">
        <f t="shared" si="2"/>
        <v>3</v>
      </c>
      <c r="C21">
        <f t="shared" si="3"/>
        <v>6</v>
      </c>
      <c r="E21" t="str" cm="1">
        <f t="array" ref="E21">IF(C21&gt;INDEX('Invoer bestelling'!$Y$34:$AH$49,'Overzicht bestelling'!A21,'Overzicht bestelling'!B21),"",INDEX('Invoer bestelling'!$Y$34:$AH$49,'Overzicht bestelling'!A21,'Overzicht bestelling'!B21))</f>
        <v/>
      </c>
      <c r="F21" t="str">
        <f>IF(E21="","",VLOOKUP(A21,'Invoer bestelling'!$A$34:$F$49,2,FALSE))</f>
        <v/>
      </c>
      <c r="G21" t="str">
        <f t="shared" si="0"/>
        <v/>
      </c>
      <c r="H21" t="str">
        <f>IF(F21="","",VLOOKUP(F21,'Invoer bestelling'!B$34:G$52,6,FALSE))</f>
        <v/>
      </c>
      <c r="I21" t="str">
        <f t="array" ref="I21">IFERROR(INDEX($G$1:$G$2320,SMALL(IF($G$1:$G$2320&lt;&gt;"",ROW($G$1:$G$2320)),ROW())),"")</f>
        <v/>
      </c>
      <c r="J21" t="str">
        <f t="array" ref="J21">IFERROR(INDEX($H$1:$H$2320,SMALL(IF($H$1:$H$2320&lt;&gt;"",ROW($H$1:$H$2320)),ROW())),"")</f>
        <v/>
      </c>
    </row>
    <row r="22" spans="1:10" x14ac:dyDescent="0.25">
      <c r="A22">
        <f>A21</f>
        <v>1</v>
      </c>
      <c r="B22">
        <f>B15+1</f>
        <v>3</v>
      </c>
      <c r="C22">
        <f>C15</f>
        <v>7</v>
      </c>
      <c r="E22" t="str" cm="1">
        <f t="array" ref="E22">IF(C22&gt;INDEX('Invoer bestelling'!$Y$34:$AH$49,'Overzicht bestelling'!A22,'Overzicht bestelling'!B22),"",INDEX('Invoer bestelling'!$Y$34:$AH$49,'Overzicht bestelling'!A22,'Overzicht bestelling'!B22))</f>
        <v/>
      </c>
      <c r="F22" t="str">
        <f>IF(E22="","",VLOOKUP(A22,'Invoer bestelling'!$A$34:$F$49,2,FALSE))</f>
        <v/>
      </c>
      <c r="G22" t="str">
        <f t="shared" si="0"/>
        <v/>
      </c>
      <c r="H22" t="str">
        <f>IF(F22="","",VLOOKUP(F22,'Invoer bestelling'!B$34:G$52,6,FALSE))</f>
        <v/>
      </c>
      <c r="I22" t="str">
        <f t="array" ref="I22">IFERROR(INDEX($G$1:$G$2320,SMALL(IF($G$1:$G$2320&lt;&gt;"",ROW($G$1:$G$2320)),ROW())),"")</f>
        <v/>
      </c>
      <c r="J22" t="str">
        <f t="array" ref="J22">IFERROR(INDEX($H$1:$H$2320,SMALL(IF($H$1:$H$2320&lt;&gt;"",ROW($H$1:$H$2320)),ROW())),"")</f>
        <v/>
      </c>
    </row>
    <row r="23" spans="1:10" x14ac:dyDescent="0.25">
      <c r="A23">
        <f t="shared" ref="A23:A29" si="4">A22</f>
        <v>1</v>
      </c>
      <c r="B23">
        <f t="shared" si="2"/>
        <v>4</v>
      </c>
      <c r="C23">
        <f t="shared" si="3"/>
        <v>1</v>
      </c>
      <c r="E23" t="str" cm="1">
        <f t="array" ref="E23">IF(C23&gt;INDEX('Invoer bestelling'!$Y$34:$AH$49,'Overzicht bestelling'!A23,'Overzicht bestelling'!B23),"",INDEX('Invoer bestelling'!$Y$34:$AH$49,'Overzicht bestelling'!A23,'Overzicht bestelling'!B23))</f>
        <v/>
      </c>
      <c r="F23" t="str">
        <f>IF(E23="","",VLOOKUP(A23,'Invoer bestelling'!$A$34:$F$49,2,FALSE))</f>
        <v/>
      </c>
      <c r="G23" t="str">
        <f t="shared" si="0"/>
        <v/>
      </c>
      <c r="H23" t="str">
        <f>IF(F23="","",VLOOKUP(F23,'Invoer bestelling'!B$34:G$52,6,FALSE))</f>
        <v/>
      </c>
      <c r="I23" t="str">
        <f t="array" ref="I23">IFERROR(INDEX($G$1:$G$2320,SMALL(IF($G$1:$G$2320&lt;&gt;"",ROW($G$1:$G$2320)),ROW())),"")</f>
        <v/>
      </c>
      <c r="J23" t="str">
        <f t="array" ref="J23">IFERROR(INDEX($H$1:$H$2320,SMALL(IF($H$1:$H$2320&lt;&gt;"",ROW($H$1:$H$2320)),ROW())),"")</f>
        <v/>
      </c>
    </row>
    <row r="24" spans="1:10" x14ac:dyDescent="0.25">
      <c r="A24">
        <f t="shared" si="4"/>
        <v>1</v>
      </c>
      <c r="B24">
        <f t="shared" si="2"/>
        <v>4</v>
      </c>
      <c r="C24">
        <f t="shared" si="3"/>
        <v>2</v>
      </c>
      <c r="E24" t="str" cm="1">
        <f t="array" ref="E24">IF(C24&gt;INDEX('Invoer bestelling'!$Y$34:$AH$49,'Overzicht bestelling'!A24,'Overzicht bestelling'!B24),"",INDEX('Invoer bestelling'!$Y$34:$AH$49,'Overzicht bestelling'!A24,'Overzicht bestelling'!B24))</f>
        <v/>
      </c>
      <c r="F24" t="str">
        <f>IF(E24="","",VLOOKUP(A24,'Invoer bestelling'!$A$34:$F$49,2,FALSE))</f>
        <v/>
      </c>
      <c r="G24" t="str">
        <f t="shared" si="0"/>
        <v/>
      </c>
      <c r="H24" t="str">
        <f>IF(F24="","",VLOOKUP(F24,'Invoer bestelling'!B$34:G$52,6,FALSE))</f>
        <v/>
      </c>
      <c r="I24" t="str">
        <f t="array" ref="I24">IFERROR(INDEX($G$1:$G$2320,SMALL(IF($G$1:$G$2320&lt;&gt;"",ROW($G$1:$G$2320)),ROW())),"")</f>
        <v/>
      </c>
      <c r="J24" t="str">
        <f t="array" ref="J24">IFERROR(INDEX($H$1:$H$2320,SMALL(IF($H$1:$H$2320&lt;&gt;"",ROW($H$1:$H$2320)),ROW())),"")</f>
        <v/>
      </c>
    </row>
    <row r="25" spans="1:10" x14ac:dyDescent="0.25">
      <c r="A25">
        <f t="shared" si="4"/>
        <v>1</v>
      </c>
      <c r="B25">
        <f t="shared" si="2"/>
        <v>4</v>
      </c>
      <c r="C25">
        <f t="shared" si="3"/>
        <v>3</v>
      </c>
      <c r="E25" t="str" cm="1">
        <f t="array" ref="E25">IF(C25&gt;INDEX('Invoer bestelling'!$Y$34:$AH$49,'Overzicht bestelling'!A25,'Overzicht bestelling'!B25),"",INDEX('Invoer bestelling'!$Y$34:$AH$49,'Overzicht bestelling'!A25,'Overzicht bestelling'!B25))</f>
        <v/>
      </c>
      <c r="F25" t="str">
        <f>IF(E25="","",VLOOKUP(A25,'Invoer bestelling'!$A$34:$F$49,2,FALSE))</f>
        <v/>
      </c>
      <c r="G25" t="str">
        <f t="shared" si="0"/>
        <v/>
      </c>
      <c r="H25" t="str">
        <f>IF(F25="","",VLOOKUP(F25,'Invoer bestelling'!B$34:G$52,6,FALSE))</f>
        <v/>
      </c>
      <c r="I25" t="str">
        <f t="array" ref="I25">IFERROR(INDEX($G$1:$G$2320,SMALL(IF($G$1:$G$2320&lt;&gt;"",ROW($G$1:$G$2320)),ROW())),"")</f>
        <v/>
      </c>
      <c r="J25" t="str">
        <f t="array" ref="J25">IFERROR(INDEX($H$1:$H$2320,SMALL(IF($H$1:$H$2320&lt;&gt;"",ROW($H$1:$H$2320)),ROW())),"")</f>
        <v/>
      </c>
    </row>
    <row r="26" spans="1:10" x14ac:dyDescent="0.25">
      <c r="A26">
        <f t="shared" si="4"/>
        <v>1</v>
      </c>
      <c r="B26">
        <f t="shared" si="2"/>
        <v>4</v>
      </c>
      <c r="C26">
        <f t="shared" si="3"/>
        <v>4</v>
      </c>
      <c r="E26" t="str" cm="1">
        <f t="array" ref="E26">IF(C26&gt;INDEX('Invoer bestelling'!$Y$34:$AH$49,'Overzicht bestelling'!A26,'Overzicht bestelling'!B26),"",INDEX('Invoer bestelling'!$Y$34:$AH$49,'Overzicht bestelling'!A26,'Overzicht bestelling'!B26))</f>
        <v/>
      </c>
      <c r="F26" t="str">
        <f>IF(E26="","",VLOOKUP(A26,'Invoer bestelling'!$A$34:$F$49,2,FALSE))</f>
        <v/>
      </c>
      <c r="G26" t="str">
        <f t="shared" si="0"/>
        <v/>
      </c>
      <c r="H26" t="str">
        <f>IF(F26="","",VLOOKUP(F26,'Invoer bestelling'!B$34:G$52,6,FALSE))</f>
        <v/>
      </c>
      <c r="I26" t="str">
        <f t="array" ref="I26">IFERROR(INDEX($G$1:$G$2320,SMALL(IF($G$1:$G$2320&lt;&gt;"",ROW($G$1:$G$2320)),ROW())),"")</f>
        <v/>
      </c>
      <c r="J26" t="str">
        <f t="array" ref="J26">IFERROR(INDEX($H$1:$H$2320,SMALL(IF($H$1:$H$2320&lt;&gt;"",ROW($H$1:$H$2320)),ROW())),"")</f>
        <v/>
      </c>
    </row>
    <row r="27" spans="1:10" x14ac:dyDescent="0.25">
      <c r="A27">
        <f t="shared" si="4"/>
        <v>1</v>
      </c>
      <c r="B27">
        <f t="shared" si="2"/>
        <v>4</v>
      </c>
      <c r="C27">
        <f t="shared" si="3"/>
        <v>5</v>
      </c>
      <c r="E27" t="str" cm="1">
        <f t="array" ref="E27">IF(C27&gt;INDEX('Invoer bestelling'!$Y$34:$AH$49,'Overzicht bestelling'!A27,'Overzicht bestelling'!B27),"",INDEX('Invoer bestelling'!$Y$34:$AH$49,'Overzicht bestelling'!A27,'Overzicht bestelling'!B27))</f>
        <v/>
      </c>
      <c r="F27" t="str">
        <f>IF(E27="","",VLOOKUP(A27,'Invoer bestelling'!$A$34:$F$49,2,FALSE))</f>
        <v/>
      </c>
      <c r="G27" t="str">
        <f t="shared" si="0"/>
        <v/>
      </c>
      <c r="H27" t="str">
        <f>IF(F27="","",VLOOKUP(F27,'Invoer bestelling'!B$34:G$52,6,FALSE))</f>
        <v/>
      </c>
      <c r="I27" t="str">
        <f t="array" ref="I27">IFERROR(INDEX($G$1:$G$2320,SMALL(IF($G$1:$G$2320&lt;&gt;"",ROW($G$1:$G$2320)),ROW())),"")</f>
        <v/>
      </c>
      <c r="J27" t="str">
        <f t="array" ref="J27">IFERROR(INDEX($H$1:$H$2320,SMALL(IF($H$1:$H$2320&lt;&gt;"",ROW($H$1:$H$2320)),ROW())),"")</f>
        <v/>
      </c>
    </row>
    <row r="28" spans="1:10" x14ac:dyDescent="0.25">
      <c r="A28">
        <f t="shared" si="4"/>
        <v>1</v>
      </c>
      <c r="B28">
        <f t="shared" si="2"/>
        <v>4</v>
      </c>
      <c r="C28">
        <f t="shared" si="3"/>
        <v>6</v>
      </c>
      <c r="E28" t="str" cm="1">
        <f t="array" ref="E28">IF(C28&gt;INDEX('Invoer bestelling'!$Y$34:$AH$49,'Overzicht bestelling'!A28,'Overzicht bestelling'!B28),"",INDEX('Invoer bestelling'!$Y$34:$AH$49,'Overzicht bestelling'!A28,'Overzicht bestelling'!B28))</f>
        <v/>
      </c>
      <c r="F28" t="str">
        <f>IF(E28="","",VLOOKUP(A28,'Invoer bestelling'!$A$34:$F$49,2,FALSE))</f>
        <v/>
      </c>
      <c r="G28" t="str">
        <f t="shared" si="0"/>
        <v/>
      </c>
      <c r="H28" t="str">
        <f>IF(F28="","",VLOOKUP(F28,'Invoer bestelling'!B$34:G$52,6,FALSE))</f>
        <v/>
      </c>
      <c r="I28" t="str">
        <f t="array" ref="I28">IFERROR(INDEX($G$1:$G$2320,SMALL(IF($G$1:$G$2320&lt;&gt;"",ROW($G$1:$G$2320)),ROW())),"")</f>
        <v/>
      </c>
      <c r="J28" t="str">
        <f t="array" ref="J28">IFERROR(INDEX($H$1:$H$2320,SMALL(IF($H$1:$H$2320&lt;&gt;"",ROW($H$1:$H$2320)),ROW())),"")</f>
        <v/>
      </c>
    </row>
    <row r="29" spans="1:10" x14ac:dyDescent="0.25">
      <c r="A29">
        <f t="shared" si="4"/>
        <v>1</v>
      </c>
      <c r="B29">
        <f t="shared" si="2"/>
        <v>4</v>
      </c>
      <c r="C29">
        <f t="shared" si="3"/>
        <v>7</v>
      </c>
      <c r="E29" t="str" cm="1">
        <f t="array" ref="E29">IF(C29&gt;INDEX('Invoer bestelling'!$Y$34:$AH$49,'Overzicht bestelling'!A29,'Overzicht bestelling'!B29),"",INDEX('Invoer bestelling'!$Y$34:$AH$49,'Overzicht bestelling'!A29,'Overzicht bestelling'!B29))</f>
        <v/>
      </c>
      <c r="F29" t="str">
        <f>IF(E29="","",VLOOKUP(A29,'Invoer bestelling'!$A$34:$F$49,2,FALSE))</f>
        <v/>
      </c>
      <c r="G29" t="str">
        <f t="shared" si="0"/>
        <v/>
      </c>
      <c r="H29" t="str">
        <f>IF(F29="","",VLOOKUP(F29,'Invoer bestelling'!B$34:G$52,6,FALSE))</f>
        <v/>
      </c>
      <c r="I29" t="str">
        <f t="array" ref="I29">IFERROR(INDEX($G$1:$G$2320,SMALL(IF($G$1:$G$2320&lt;&gt;"",ROW($G$1:$G$2320)),ROW())),"")</f>
        <v/>
      </c>
      <c r="J29" t="str">
        <f t="array" ref="J29">IFERROR(INDEX($H$1:$H$2320,SMALL(IF($H$1:$H$2320&lt;&gt;"",ROW($H$1:$H$2320)),ROW())),"")</f>
        <v/>
      </c>
    </row>
    <row r="30" spans="1:10" x14ac:dyDescent="0.25">
      <c r="A30">
        <f>A29</f>
        <v>1</v>
      </c>
      <c r="B30">
        <f>B23+1</f>
        <v>5</v>
      </c>
      <c r="C30">
        <f>C23</f>
        <v>1</v>
      </c>
      <c r="E30" t="str" cm="1">
        <f t="array" ref="E30">IF(C30&gt;INDEX('Invoer bestelling'!$Y$34:$AH$49,'Overzicht bestelling'!A30,'Overzicht bestelling'!B30),"",INDEX('Invoer bestelling'!$Y$34:$AH$49,'Overzicht bestelling'!A30,'Overzicht bestelling'!B30))</f>
        <v/>
      </c>
      <c r="F30" t="str">
        <f>IF(E30="","",VLOOKUP(A30,'Invoer bestelling'!$A$34:$F$49,2,FALSE))</f>
        <v/>
      </c>
      <c r="G30" t="str">
        <f t="shared" si="0"/>
        <v/>
      </c>
      <c r="H30" t="str">
        <f>IF(F30="","",VLOOKUP(F30,'Invoer bestelling'!B$34:G$52,6,FALSE))</f>
        <v/>
      </c>
      <c r="I30" t="str">
        <f t="array" ref="I30">IFERROR(INDEX($G$1:$G$2320,SMALL(IF($G$1:$G$2320&lt;&gt;"",ROW($G$1:$G$2320)),ROW())),"")</f>
        <v/>
      </c>
      <c r="J30" t="str">
        <f t="array" ref="J30">IFERROR(INDEX($H$1:$H$2320,SMALL(IF($H$1:$H$2320&lt;&gt;"",ROW($H$1:$H$2320)),ROW())),"")</f>
        <v/>
      </c>
    </row>
    <row r="31" spans="1:10" x14ac:dyDescent="0.25">
      <c r="A31">
        <f t="shared" ref="A31:A40" si="5">A30</f>
        <v>1</v>
      </c>
      <c r="B31">
        <f t="shared" si="2"/>
        <v>5</v>
      </c>
      <c r="C31">
        <f t="shared" si="3"/>
        <v>2</v>
      </c>
      <c r="E31" t="str" cm="1">
        <f t="array" ref="E31">IF(C31&gt;INDEX('Invoer bestelling'!$Y$34:$AH$49,'Overzicht bestelling'!A31,'Overzicht bestelling'!B31),"",INDEX('Invoer bestelling'!$Y$34:$AH$49,'Overzicht bestelling'!A31,'Overzicht bestelling'!B31))</f>
        <v/>
      </c>
      <c r="F31" t="str">
        <f>IF(E31="","",VLOOKUP(A31,'Invoer bestelling'!$A$34:$F$49,2,FALSE))</f>
        <v/>
      </c>
      <c r="G31" t="str">
        <f t="shared" si="0"/>
        <v/>
      </c>
      <c r="H31" t="str">
        <f>IF(F31="","",VLOOKUP(F31,'Invoer bestelling'!B$34:G$52,6,FALSE))</f>
        <v/>
      </c>
      <c r="I31" t="str">
        <f t="array" ref="I31">IFERROR(INDEX($G$1:$G$2320,SMALL(IF($G$1:$G$2320&lt;&gt;"",ROW($G$1:$G$2320)),ROW())),"")</f>
        <v/>
      </c>
      <c r="J31" t="str">
        <f t="array" ref="J31">IFERROR(INDEX($H$1:$H$2320,SMALL(IF($H$1:$H$2320&lt;&gt;"",ROW($H$1:$H$2320)),ROW())),"")</f>
        <v/>
      </c>
    </row>
    <row r="32" spans="1:10" x14ac:dyDescent="0.25">
      <c r="A32">
        <f t="shared" si="5"/>
        <v>1</v>
      </c>
      <c r="B32">
        <f t="shared" si="2"/>
        <v>5</v>
      </c>
      <c r="C32">
        <f t="shared" si="3"/>
        <v>3</v>
      </c>
      <c r="E32" t="str" cm="1">
        <f t="array" ref="E32">IF(C32&gt;INDEX('Invoer bestelling'!$Y$34:$AH$49,'Overzicht bestelling'!A32,'Overzicht bestelling'!B32),"",INDEX('Invoer bestelling'!$Y$34:$AH$49,'Overzicht bestelling'!A32,'Overzicht bestelling'!B32))</f>
        <v/>
      </c>
      <c r="F32" t="str">
        <f>IF(E32="","",VLOOKUP(A32,'Invoer bestelling'!$A$34:$F$49,2,FALSE))</f>
        <v/>
      </c>
      <c r="G32" t="str">
        <f t="shared" si="0"/>
        <v/>
      </c>
      <c r="H32" t="str">
        <f>IF(F32="","",VLOOKUP(F32,'Invoer bestelling'!B$34:G$52,6,FALSE))</f>
        <v/>
      </c>
      <c r="I32" t="str">
        <f t="array" ref="I32">IFERROR(INDEX($G$1:$G$2320,SMALL(IF($G$1:$G$2320&lt;&gt;"",ROW($G$1:$G$2320)),ROW())),"")</f>
        <v/>
      </c>
      <c r="J32" t="str">
        <f t="array" ref="J32">IFERROR(INDEX($H$1:$H$2320,SMALL(IF($H$1:$H$2320&lt;&gt;"",ROW($H$1:$H$2320)),ROW())),"")</f>
        <v/>
      </c>
    </row>
    <row r="33" spans="1:10" x14ac:dyDescent="0.25">
      <c r="A33">
        <f t="shared" si="5"/>
        <v>1</v>
      </c>
      <c r="B33">
        <f t="shared" si="2"/>
        <v>5</v>
      </c>
      <c r="C33">
        <f t="shared" si="3"/>
        <v>4</v>
      </c>
      <c r="E33" t="str" cm="1">
        <f t="array" ref="E33">IF(C33&gt;INDEX('Invoer bestelling'!$Y$34:$AH$49,'Overzicht bestelling'!A33,'Overzicht bestelling'!B33),"",INDEX('Invoer bestelling'!$Y$34:$AH$49,'Overzicht bestelling'!A33,'Overzicht bestelling'!B33))</f>
        <v/>
      </c>
      <c r="F33" t="str">
        <f>IF(E33="","",VLOOKUP(A33,'Invoer bestelling'!$A$34:$F$49,2,FALSE))</f>
        <v/>
      </c>
      <c r="G33" t="str">
        <f t="shared" si="0"/>
        <v/>
      </c>
      <c r="H33" t="str">
        <f>IF(F33="","",VLOOKUP(F33,'Invoer bestelling'!B$34:G$52,6,FALSE))</f>
        <v/>
      </c>
      <c r="I33" t="str">
        <f t="array" ref="I33">IFERROR(INDEX($G$1:$G$2320,SMALL(IF($G$1:$G$2320&lt;&gt;"",ROW($G$1:$G$2320)),ROW())),"")</f>
        <v/>
      </c>
      <c r="J33" t="str">
        <f t="array" ref="J33">IFERROR(INDEX($H$1:$H$2320,SMALL(IF($H$1:$H$2320&lt;&gt;"",ROW($H$1:$H$2320)),ROW())),"")</f>
        <v/>
      </c>
    </row>
    <row r="34" spans="1:10" x14ac:dyDescent="0.25">
      <c r="A34">
        <f t="shared" si="5"/>
        <v>1</v>
      </c>
      <c r="B34">
        <f t="shared" si="2"/>
        <v>5</v>
      </c>
      <c r="C34">
        <f t="shared" si="3"/>
        <v>5</v>
      </c>
      <c r="E34" t="str" cm="1">
        <f t="array" ref="E34">IF(C34&gt;INDEX('Invoer bestelling'!$Y$34:$AH$49,'Overzicht bestelling'!A34,'Overzicht bestelling'!B34),"",INDEX('Invoer bestelling'!$Y$34:$AH$49,'Overzicht bestelling'!A34,'Overzicht bestelling'!B34))</f>
        <v/>
      </c>
      <c r="F34" t="str">
        <f>IF(E34="","",VLOOKUP(A34,'Invoer bestelling'!$A$34:$F$49,2,FALSE))</f>
        <v/>
      </c>
      <c r="G34" t="str">
        <f t="shared" si="0"/>
        <v/>
      </c>
      <c r="H34" t="str">
        <f>IF(F34="","",VLOOKUP(F34,'Invoer bestelling'!B$34:G$52,6,FALSE))</f>
        <v/>
      </c>
      <c r="I34" t="str">
        <f t="array" ref="I34">IFERROR(INDEX($G$1:$G$2320,SMALL(IF($G$1:$G$2320&lt;&gt;"",ROW($G$1:$G$2320)),ROW())),"")</f>
        <v/>
      </c>
      <c r="J34" t="str">
        <f t="array" ref="J34">IFERROR(INDEX($H$1:$H$2320,SMALL(IF($H$1:$H$2320&lt;&gt;"",ROW($H$1:$H$2320)),ROW())),"")</f>
        <v/>
      </c>
    </row>
    <row r="35" spans="1:10" x14ac:dyDescent="0.25">
      <c r="A35">
        <f t="shared" si="5"/>
        <v>1</v>
      </c>
      <c r="B35">
        <f t="shared" si="2"/>
        <v>5</v>
      </c>
      <c r="C35">
        <f t="shared" si="3"/>
        <v>6</v>
      </c>
      <c r="E35" t="str" cm="1">
        <f t="array" ref="E35">IF(C35&gt;INDEX('Invoer bestelling'!$Y$34:$AH$49,'Overzicht bestelling'!A35,'Overzicht bestelling'!B35),"",INDEX('Invoer bestelling'!$Y$34:$AH$49,'Overzicht bestelling'!A35,'Overzicht bestelling'!B35))</f>
        <v/>
      </c>
      <c r="F35" t="str">
        <f>IF(E35="","",VLOOKUP(A35,'Invoer bestelling'!$A$34:$F$49,2,FALSE))</f>
        <v/>
      </c>
      <c r="G35" t="str">
        <f t="shared" si="0"/>
        <v/>
      </c>
      <c r="H35" t="str">
        <f>IF(F35="","",VLOOKUP(F35,'Invoer bestelling'!B$34:G$52,6,FALSE))</f>
        <v/>
      </c>
      <c r="I35" t="str">
        <f t="array" ref="I35">IFERROR(INDEX($G$1:$G$2320,SMALL(IF($G$1:$G$2320&lt;&gt;"",ROW($G$1:$G$2320)),ROW())),"")</f>
        <v/>
      </c>
      <c r="J35" t="str">
        <f t="array" ref="J35">IFERROR(INDEX($H$1:$H$2320,SMALL(IF($H$1:$H$2320&lt;&gt;"",ROW($H$1:$H$2320)),ROW())),"")</f>
        <v/>
      </c>
    </row>
    <row r="36" spans="1:10" x14ac:dyDescent="0.25">
      <c r="A36">
        <f t="shared" si="5"/>
        <v>1</v>
      </c>
      <c r="B36">
        <f t="shared" si="2"/>
        <v>5</v>
      </c>
      <c r="C36">
        <f t="shared" si="3"/>
        <v>7</v>
      </c>
      <c r="E36" t="str" cm="1">
        <f t="array" ref="E36">IF(C36&gt;INDEX('Invoer bestelling'!$Y$34:$AH$49,'Overzicht bestelling'!A36,'Overzicht bestelling'!B36),"",INDEX('Invoer bestelling'!$Y$34:$AH$49,'Overzicht bestelling'!A36,'Overzicht bestelling'!B36))</f>
        <v/>
      </c>
      <c r="F36" t="str">
        <f>IF(E36="","",VLOOKUP(A36,'Invoer bestelling'!$A$34:$F$49,2,FALSE))</f>
        <v/>
      </c>
      <c r="G36" t="str">
        <f t="shared" si="0"/>
        <v/>
      </c>
      <c r="H36" t="str">
        <f>IF(F36="","",VLOOKUP(F36,'Invoer bestelling'!B$34:G$52,6,FALSE))</f>
        <v/>
      </c>
      <c r="I36" t="str">
        <f t="array" ref="I36">IFERROR(INDEX($G$1:$G$2320,SMALL(IF($G$1:$G$2320&lt;&gt;"",ROW($G$1:$G$2320)),ROW())),"")</f>
        <v/>
      </c>
      <c r="J36" t="str">
        <f t="array" ref="J36">IFERROR(INDEX($H$1:$H$2320,SMALL(IF($H$1:$H$2320&lt;&gt;"",ROW($H$1:$H$2320)),ROW())),"")</f>
        <v/>
      </c>
    </row>
    <row r="37" spans="1:10" x14ac:dyDescent="0.25">
      <c r="A37">
        <f t="shared" si="5"/>
        <v>1</v>
      </c>
      <c r="B37">
        <f t="shared" si="2"/>
        <v>6</v>
      </c>
      <c r="C37">
        <f t="shared" si="3"/>
        <v>1</v>
      </c>
      <c r="E37" t="str" cm="1">
        <f t="array" ref="E37">IF(C37&gt;INDEX('Invoer bestelling'!$Y$34:$AH$49,'Overzicht bestelling'!A37,'Overzicht bestelling'!B37),"",INDEX('Invoer bestelling'!$Y$34:$AH$49,'Overzicht bestelling'!A37,'Overzicht bestelling'!B37))</f>
        <v/>
      </c>
      <c r="F37" t="str">
        <f>IF(E37="","",VLOOKUP(A37,'Invoer bestelling'!$A$34:$F$49,2,FALSE))</f>
        <v/>
      </c>
      <c r="G37" t="str">
        <f t="shared" si="0"/>
        <v/>
      </c>
      <c r="H37" t="str">
        <f>IF(F37="","",VLOOKUP(F37,'Invoer bestelling'!B$34:G$52,6,FALSE))</f>
        <v/>
      </c>
      <c r="I37" t="str">
        <f t="array" ref="I37">IFERROR(INDEX($G$1:$G$2320,SMALL(IF($G$1:$G$2320&lt;&gt;"",ROW($G$1:$G$2320)),ROW())),"")</f>
        <v/>
      </c>
      <c r="J37" t="str">
        <f t="array" ref="J37">IFERROR(INDEX($H$1:$H$2320,SMALL(IF($H$1:$H$2320&lt;&gt;"",ROW($H$1:$H$2320)),ROW())),"")</f>
        <v/>
      </c>
    </row>
    <row r="38" spans="1:10" x14ac:dyDescent="0.25">
      <c r="A38">
        <f t="shared" si="5"/>
        <v>1</v>
      </c>
      <c r="B38">
        <f t="shared" si="2"/>
        <v>6</v>
      </c>
      <c r="C38">
        <f t="shared" si="3"/>
        <v>2</v>
      </c>
      <c r="E38" t="str" cm="1">
        <f t="array" ref="E38">IF(C38&gt;INDEX('Invoer bestelling'!$Y$34:$AH$49,'Overzicht bestelling'!A38,'Overzicht bestelling'!B38),"",INDEX('Invoer bestelling'!$Y$34:$AH$49,'Overzicht bestelling'!A38,'Overzicht bestelling'!B38))</f>
        <v/>
      </c>
      <c r="F38" t="str">
        <f>IF(E38="","",VLOOKUP(A38,'Invoer bestelling'!$A$34:$F$49,2,FALSE))</f>
        <v/>
      </c>
      <c r="G38" t="str">
        <f t="shared" si="0"/>
        <v/>
      </c>
      <c r="H38" t="str">
        <f>IF(F38="","",VLOOKUP(F38,'Invoer bestelling'!B$34:G$52,6,FALSE))</f>
        <v/>
      </c>
      <c r="I38" t="str">
        <f t="array" ref="I38">IFERROR(INDEX($G$1:$G$2320,SMALL(IF($G$1:$G$2320&lt;&gt;"",ROW($G$1:$G$2320)),ROW())),"")</f>
        <v/>
      </c>
      <c r="J38" t="str">
        <f t="array" ref="J38">IFERROR(INDEX($H$1:$H$2320,SMALL(IF($H$1:$H$2320&lt;&gt;"",ROW($H$1:$H$2320)),ROW())),"")</f>
        <v/>
      </c>
    </row>
    <row r="39" spans="1:10" x14ac:dyDescent="0.25">
      <c r="A39">
        <f t="shared" si="5"/>
        <v>1</v>
      </c>
      <c r="B39">
        <f t="shared" si="2"/>
        <v>6</v>
      </c>
      <c r="C39">
        <f t="shared" si="3"/>
        <v>3</v>
      </c>
      <c r="E39" t="str" cm="1">
        <f t="array" ref="E39">IF(C39&gt;INDEX('Invoer bestelling'!$Y$34:$AH$49,'Overzicht bestelling'!A39,'Overzicht bestelling'!B39),"",INDEX('Invoer bestelling'!$Y$34:$AH$49,'Overzicht bestelling'!A39,'Overzicht bestelling'!B39))</f>
        <v/>
      </c>
      <c r="F39" t="str">
        <f>IF(E39="","",VLOOKUP(A39,'Invoer bestelling'!$A$34:$F$49,2,FALSE))</f>
        <v/>
      </c>
      <c r="G39" t="str">
        <f t="shared" si="0"/>
        <v/>
      </c>
      <c r="H39" t="str">
        <f>IF(F39="","",VLOOKUP(F39,'Invoer bestelling'!B$34:G$52,6,FALSE))</f>
        <v/>
      </c>
      <c r="I39" t="str">
        <f t="array" ref="I39">IFERROR(INDEX($G$1:$G$2320,SMALL(IF($G$1:$G$2320&lt;&gt;"",ROW($G$1:$G$2320)),ROW())),"")</f>
        <v/>
      </c>
      <c r="J39" t="str">
        <f t="array" ref="J39">IFERROR(INDEX($H$1:$H$2320,SMALL(IF($H$1:$H$2320&lt;&gt;"",ROW($H$1:$H$2320)),ROW())),"")</f>
        <v/>
      </c>
    </row>
    <row r="40" spans="1:10" x14ac:dyDescent="0.25">
      <c r="A40">
        <f t="shared" si="5"/>
        <v>1</v>
      </c>
      <c r="B40">
        <f t="shared" si="2"/>
        <v>6</v>
      </c>
      <c r="C40">
        <f t="shared" si="3"/>
        <v>4</v>
      </c>
      <c r="E40" t="str" cm="1">
        <f t="array" ref="E40">IF(C40&gt;INDEX('Invoer bestelling'!$Y$34:$AH$49,'Overzicht bestelling'!A40,'Overzicht bestelling'!B40),"",INDEX('Invoer bestelling'!$Y$34:$AH$49,'Overzicht bestelling'!A40,'Overzicht bestelling'!B40))</f>
        <v/>
      </c>
      <c r="F40" t="str">
        <f>IF(E40="","",VLOOKUP(A40,'Invoer bestelling'!$A$34:$F$49,2,FALSE))</f>
        <v/>
      </c>
      <c r="G40" t="str">
        <f t="shared" si="0"/>
        <v/>
      </c>
      <c r="H40" t="str">
        <f>IF(F40="","",VLOOKUP(F40,'Invoer bestelling'!B$34:G$52,6,FALSE))</f>
        <v/>
      </c>
      <c r="I40" t="str">
        <f t="array" ref="I40">IFERROR(INDEX($G$1:$G$2320,SMALL(IF($G$1:$G$2320&lt;&gt;"",ROW($G$1:$G$2320)),ROW())),"")</f>
        <v/>
      </c>
      <c r="J40" t="str">
        <f t="array" ref="J40">IFERROR(INDEX($H$1:$H$2320,SMALL(IF($H$1:$H$2320&lt;&gt;"",ROW($H$1:$H$2320)),ROW())),"")</f>
        <v/>
      </c>
    </row>
    <row r="41" spans="1:10" x14ac:dyDescent="0.25">
      <c r="A41">
        <f>A40</f>
        <v>1</v>
      </c>
      <c r="B41">
        <f>B34+1</f>
        <v>6</v>
      </c>
      <c r="C41">
        <f>C34</f>
        <v>5</v>
      </c>
      <c r="E41" t="str" cm="1">
        <f t="array" ref="E41">IF(C41&gt;INDEX('Invoer bestelling'!$Y$34:$AH$49,'Overzicht bestelling'!A41,'Overzicht bestelling'!B41),"",INDEX('Invoer bestelling'!$Y$34:$AH$49,'Overzicht bestelling'!A41,'Overzicht bestelling'!B41))</f>
        <v/>
      </c>
      <c r="F41" t="str">
        <f>IF(E41="","",VLOOKUP(A41,'Invoer bestelling'!$A$34:$F$49,2,FALSE))</f>
        <v/>
      </c>
      <c r="G41" t="str">
        <f t="shared" si="0"/>
        <v/>
      </c>
      <c r="H41" t="str">
        <f>IF(F41="","",VLOOKUP(F41,'Invoer bestelling'!B$34:G$52,6,FALSE))</f>
        <v/>
      </c>
      <c r="I41" t="str">
        <f t="array" ref="I41">IFERROR(INDEX($G$1:$G$2320,SMALL(IF($G$1:$G$2320&lt;&gt;"",ROW($G$1:$G$2320)),ROW())),"")</f>
        <v/>
      </c>
      <c r="J41" t="str">
        <f t="array" ref="J41">IFERROR(INDEX($H$1:$H$2320,SMALL(IF($H$1:$H$2320&lt;&gt;"",ROW($H$1:$H$2320)),ROW())),"")</f>
        <v/>
      </c>
    </row>
    <row r="42" spans="1:10" x14ac:dyDescent="0.25">
      <c r="A42">
        <f t="shared" ref="A42:A53" si="6">A41</f>
        <v>1</v>
      </c>
      <c r="B42">
        <f t="shared" si="2"/>
        <v>6</v>
      </c>
      <c r="C42">
        <f t="shared" si="3"/>
        <v>6</v>
      </c>
      <c r="E42" t="str" cm="1">
        <f t="array" ref="E42">IF(C42&gt;INDEX('Invoer bestelling'!$Y$34:$AH$49,'Overzicht bestelling'!A42,'Overzicht bestelling'!B42),"",INDEX('Invoer bestelling'!$Y$34:$AH$49,'Overzicht bestelling'!A42,'Overzicht bestelling'!B42))</f>
        <v/>
      </c>
      <c r="F42" t="str">
        <f>IF(E42="","",VLOOKUP(A42,'Invoer bestelling'!$A$34:$F$49,2,FALSE))</f>
        <v/>
      </c>
      <c r="G42" t="str">
        <f t="shared" si="0"/>
        <v/>
      </c>
      <c r="H42" t="str">
        <f>IF(F42="","",VLOOKUP(F42,'Invoer bestelling'!B$34:G$52,6,FALSE))</f>
        <v/>
      </c>
      <c r="I42" t="str">
        <f t="array" ref="I42">IFERROR(INDEX($G$1:$G$2320,SMALL(IF($G$1:$G$2320&lt;&gt;"",ROW($G$1:$G$2320)),ROW())),"")</f>
        <v/>
      </c>
      <c r="J42" t="str">
        <f t="array" ref="J42">IFERROR(INDEX($H$1:$H$2320,SMALL(IF($H$1:$H$2320&lt;&gt;"",ROW($H$1:$H$2320)),ROW())),"")</f>
        <v/>
      </c>
    </row>
    <row r="43" spans="1:10" x14ac:dyDescent="0.25">
      <c r="A43">
        <f t="shared" si="6"/>
        <v>1</v>
      </c>
      <c r="B43">
        <f t="shared" si="2"/>
        <v>6</v>
      </c>
      <c r="C43">
        <f t="shared" si="3"/>
        <v>7</v>
      </c>
      <c r="E43" t="str" cm="1">
        <f t="array" ref="E43">IF(C43&gt;INDEX('Invoer bestelling'!$Y$34:$AH$49,'Overzicht bestelling'!A43,'Overzicht bestelling'!B43),"",INDEX('Invoer bestelling'!$Y$34:$AH$49,'Overzicht bestelling'!A43,'Overzicht bestelling'!B43))</f>
        <v/>
      </c>
      <c r="F43" t="str">
        <f>IF(E43="","",VLOOKUP(A43,'Invoer bestelling'!$A$34:$F$49,2,FALSE))</f>
        <v/>
      </c>
      <c r="G43" t="str">
        <f t="shared" si="0"/>
        <v/>
      </c>
      <c r="H43" t="str">
        <f>IF(F43="","",VLOOKUP(F43,'Invoer bestelling'!B$34:G$52,6,FALSE))</f>
        <v/>
      </c>
      <c r="I43" t="str">
        <f t="array" ref="I43">IFERROR(INDEX($G$1:$G$2320,SMALL(IF($G$1:$G$2320&lt;&gt;"",ROW($G$1:$G$2320)),ROW())),"")</f>
        <v/>
      </c>
      <c r="J43" t="str">
        <f t="array" ref="J43">IFERROR(INDEX($H$1:$H$2320,SMALL(IF($H$1:$H$2320&lt;&gt;"",ROW($H$1:$H$2320)),ROW())),"")</f>
        <v/>
      </c>
    </row>
    <row r="44" spans="1:10" x14ac:dyDescent="0.25">
      <c r="A44">
        <f t="shared" si="6"/>
        <v>1</v>
      </c>
      <c r="B44">
        <f t="shared" si="2"/>
        <v>7</v>
      </c>
      <c r="C44">
        <f t="shared" si="3"/>
        <v>1</v>
      </c>
      <c r="E44" t="str" cm="1">
        <f t="array" ref="E44">IF(C44&gt;INDEX('Invoer bestelling'!$Y$34:$AH$49,'Overzicht bestelling'!A44,'Overzicht bestelling'!B44),"",INDEX('Invoer bestelling'!$Y$34:$AH$49,'Overzicht bestelling'!A44,'Overzicht bestelling'!B44))</f>
        <v/>
      </c>
      <c r="F44" t="str">
        <f>IF(E44="","",VLOOKUP(A44,'Invoer bestelling'!$A$34:$F$49,2,FALSE))</f>
        <v/>
      </c>
      <c r="G44" t="str">
        <f t="shared" si="0"/>
        <v/>
      </c>
      <c r="H44" t="str">
        <f>IF(F44="","",VLOOKUP(F44,'Invoer bestelling'!B$34:G$52,6,FALSE))</f>
        <v/>
      </c>
      <c r="I44" t="str">
        <f t="array" ref="I44">IFERROR(INDEX($G$1:$G$2320,SMALL(IF($G$1:$G$2320&lt;&gt;"",ROW($G$1:$G$2320)),ROW())),"")</f>
        <v/>
      </c>
      <c r="J44" t="str">
        <f t="array" ref="J44">IFERROR(INDEX($H$1:$H$2320,SMALL(IF($H$1:$H$2320&lt;&gt;"",ROW($H$1:$H$2320)),ROW())),"")</f>
        <v/>
      </c>
    </row>
    <row r="45" spans="1:10" x14ac:dyDescent="0.25">
      <c r="A45">
        <f t="shared" si="6"/>
        <v>1</v>
      </c>
      <c r="B45">
        <f t="shared" si="2"/>
        <v>7</v>
      </c>
      <c r="C45">
        <f t="shared" si="3"/>
        <v>2</v>
      </c>
      <c r="E45" t="str" cm="1">
        <f t="array" ref="E45">IF(C45&gt;INDEX('Invoer bestelling'!$Y$34:$AH$49,'Overzicht bestelling'!A45,'Overzicht bestelling'!B45),"",INDEX('Invoer bestelling'!$Y$34:$AH$49,'Overzicht bestelling'!A45,'Overzicht bestelling'!B45))</f>
        <v/>
      </c>
      <c r="F45" t="str">
        <f>IF(E45="","",VLOOKUP(A45,'Invoer bestelling'!$A$34:$F$49,2,FALSE))</f>
        <v/>
      </c>
      <c r="G45" t="str">
        <f t="shared" si="0"/>
        <v/>
      </c>
      <c r="H45" t="str">
        <f>IF(F45="","",VLOOKUP(F45,'Invoer bestelling'!B$34:G$52,6,FALSE))</f>
        <v/>
      </c>
      <c r="I45" t="str">
        <f t="array" ref="I45">IFERROR(INDEX($G$1:$G$2320,SMALL(IF($G$1:$G$2320&lt;&gt;"",ROW($G$1:$G$2320)),ROW())),"")</f>
        <v/>
      </c>
      <c r="J45" t="str">
        <f t="array" ref="J45">IFERROR(INDEX($H$1:$H$2320,SMALL(IF($H$1:$H$2320&lt;&gt;"",ROW($H$1:$H$2320)),ROW())),"")</f>
        <v/>
      </c>
    </row>
    <row r="46" spans="1:10" x14ac:dyDescent="0.25">
      <c r="A46">
        <f t="shared" si="6"/>
        <v>1</v>
      </c>
      <c r="B46">
        <f t="shared" si="2"/>
        <v>7</v>
      </c>
      <c r="C46">
        <f t="shared" si="3"/>
        <v>3</v>
      </c>
      <c r="E46" t="str" cm="1">
        <f t="array" ref="E46">IF(C46&gt;INDEX('Invoer bestelling'!$Y$34:$AH$49,'Overzicht bestelling'!A46,'Overzicht bestelling'!B46),"",INDEX('Invoer bestelling'!$Y$34:$AH$49,'Overzicht bestelling'!A46,'Overzicht bestelling'!B46))</f>
        <v/>
      </c>
      <c r="F46" t="str">
        <f>IF(E46="","",VLOOKUP(A46,'Invoer bestelling'!$A$34:$F$49,2,FALSE))</f>
        <v/>
      </c>
      <c r="G46" t="str">
        <f t="shared" si="0"/>
        <v/>
      </c>
      <c r="H46" t="str">
        <f>IF(F46="","",VLOOKUP(F46,'Invoer bestelling'!B$34:G$52,6,FALSE))</f>
        <v/>
      </c>
      <c r="I46" t="str">
        <f t="array" ref="I46">IFERROR(INDEX($G$1:$G$2320,SMALL(IF($G$1:$G$2320&lt;&gt;"",ROW($G$1:$G$2320)),ROW())),"")</f>
        <v/>
      </c>
      <c r="J46" t="str">
        <f t="array" ref="J46">IFERROR(INDEX($H$1:$H$2320,SMALL(IF($H$1:$H$2320&lt;&gt;"",ROW($H$1:$H$2320)),ROW())),"")</f>
        <v/>
      </c>
    </row>
    <row r="47" spans="1:10" x14ac:dyDescent="0.25">
      <c r="A47">
        <f t="shared" si="6"/>
        <v>1</v>
      </c>
      <c r="B47">
        <f t="shared" si="2"/>
        <v>7</v>
      </c>
      <c r="C47">
        <f t="shared" si="3"/>
        <v>4</v>
      </c>
      <c r="E47" t="str" cm="1">
        <f t="array" ref="E47">IF(C47&gt;INDEX('Invoer bestelling'!$Y$34:$AH$49,'Overzicht bestelling'!A47,'Overzicht bestelling'!B47),"",INDEX('Invoer bestelling'!$Y$34:$AH$49,'Overzicht bestelling'!A47,'Overzicht bestelling'!B47))</f>
        <v/>
      </c>
      <c r="F47" t="str">
        <f>IF(E47="","",VLOOKUP(A47,'Invoer bestelling'!$A$34:$F$49,2,FALSE))</f>
        <v/>
      </c>
      <c r="G47" t="str">
        <f t="shared" si="0"/>
        <v/>
      </c>
      <c r="H47" t="str">
        <f>IF(F47="","",VLOOKUP(F47,'Invoer bestelling'!B$34:G$52,6,FALSE))</f>
        <v/>
      </c>
      <c r="I47" t="str">
        <f t="array" ref="I47">IFERROR(INDEX($G$1:$G$2320,SMALL(IF($G$1:$G$2320&lt;&gt;"",ROW($G$1:$G$2320)),ROW())),"")</f>
        <v/>
      </c>
      <c r="J47" t="str">
        <f t="array" ref="J47">IFERROR(INDEX($H$1:$H$2320,SMALL(IF($H$1:$H$2320&lt;&gt;"",ROW($H$1:$H$2320)),ROW())),"")</f>
        <v/>
      </c>
    </row>
    <row r="48" spans="1:10" x14ac:dyDescent="0.25">
      <c r="A48">
        <f t="shared" si="6"/>
        <v>1</v>
      </c>
      <c r="B48">
        <f t="shared" si="2"/>
        <v>7</v>
      </c>
      <c r="C48">
        <f t="shared" si="3"/>
        <v>5</v>
      </c>
      <c r="E48" t="str" cm="1">
        <f t="array" ref="E48">IF(C48&gt;INDEX('Invoer bestelling'!$Y$34:$AH$49,'Overzicht bestelling'!A48,'Overzicht bestelling'!B48),"",INDEX('Invoer bestelling'!$Y$34:$AH$49,'Overzicht bestelling'!A48,'Overzicht bestelling'!B48))</f>
        <v/>
      </c>
      <c r="F48" t="str">
        <f>IF(E48="","",VLOOKUP(A48,'Invoer bestelling'!$A$34:$F$49,2,FALSE))</f>
        <v/>
      </c>
      <c r="G48" t="str">
        <f t="shared" si="0"/>
        <v/>
      </c>
      <c r="H48" t="str">
        <f>IF(F48="","",VLOOKUP(F48,'Invoer bestelling'!B$34:G$52,6,FALSE))</f>
        <v/>
      </c>
      <c r="I48" t="str">
        <f t="array" ref="I48">IFERROR(INDEX($G$1:$G$2320,SMALL(IF($G$1:$G$2320&lt;&gt;"",ROW($G$1:$G$2320)),ROW())),"")</f>
        <v/>
      </c>
      <c r="J48" t="str">
        <f t="array" ref="J48">IFERROR(INDEX($H$1:$H$2320,SMALL(IF($H$1:$H$2320&lt;&gt;"",ROW($H$1:$H$2320)),ROW())),"")</f>
        <v/>
      </c>
    </row>
    <row r="49" spans="1:10" x14ac:dyDescent="0.25">
      <c r="A49">
        <f t="shared" si="6"/>
        <v>1</v>
      </c>
      <c r="B49">
        <f t="shared" si="2"/>
        <v>7</v>
      </c>
      <c r="C49">
        <f t="shared" si="3"/>
        <v>6</v>
      </c>
      <c r="E49" t="str" cm="1">
        <f t="array" ref="E49">IF(C49&gt;INDEX('Invoer bestelling'!$Y$34:$AH$49,'Overzicht bestelling'!A49,'Overzicht bestelling'!B49),"",INDEX('Invoer bestelling'!$Y$34:$AH$49,'Overzicht bestelling'!A49,'Overzicht bestelling'!B49))</f>
        <v/>
      </c>
      <c r="F49" t="str">
        <f>IF(E49="","",VLOOKUP(A49,'Invoer bestelling'!$A$34:$F$49,2,FALSE))</f>
        <v/>
      </c>
      <c r="G49" t="str">
        <f t="shared" si="0"/>
        <v/>
      </c>
      <c r="H49" t="str">
        <f>IF(F49="","",VLOOKUP(F49,'Invoer bestelling'!B$34:G$52,6,FALSE))</f>
        <v/>
      </c>
      <c r="I49" t="str">
        <f t="array" ref="I49">IFERROR(INDEX($G$1:$G$2320,SMALL(IF($G$1:$G$2320&lt;&gt;"",ROW($G$1:$G$2320)),ROW())),"")</f>
        <v/>
      </c>
      <c r="J49" t="str">
        <f t="array" ref="J49">IFERROR(INDEX($H$1:$H$2320,SMALL(IF($H$1:$H$2320&lt;&gt;"",ROW($H$1:$H$2320)),ROW())),"")</f>
        <v/>
      </c>
    </row>
    <row r="50" spans="1:10" x14ac:dyDescent="0.25">
      <c r="A50">
        <f t="shared" si="6"/>
        <v>1</v>
      </c>
      <c r="B50">
        <f t="shared" si="2"/>
        <v>7</v>
      </c>
      <c r="C50">
        <f t="shared" si="3"/>
        <v>7</v>
      </c>
      <c r="E50" t="str" cm="1">
        <f t="array" ref="E50">IF(C50&gt;INDEX('Invoer bestelling'!$Y$34:$AH$49,'Overzicht bestelling'!A50,'Overzicht bestelling'!B50),"",INDEX('Invoer bestelling'!$Y$34:$AH$49,'Overzicht bestelling'!A50,'Overzicht bestelling'!B50))</f>
        <v/>
      </c>
      <c r="F50" t="str">
        <f>IF(E50="","",VLOOKUP(A50,'Invoer bestelling'!$A$34:$F$49,2,FALSE))</f>
        <v/>
      </c>
      <c r="G50" t="str">
        <f t="shared" si="0"/>
        <v/>
      </c>
      <c r="H50" t="str">
        <f>IF(F50="","",VLOOKUP(F50,'Invoer bestelling'!B$34:G$52,6,FALSE))</f>
        <v/>
      </c>
      <c r="I50" t="str">
        <f t="array" ref="I50">IFERROR(INDEX($G$1:$G$2320,SMALL(IF($G$1:$G$2320&lt;&gt;"",ROW($G$1:$G$2320)),ROW())),"")</f>
        <v/>
      </c>
      <c r="J50" t="str">
        <f t="array" ref="J50">IFERROR(INDEX($H$1:$H$2320,SMALL(IF($H$1:$H$2320&lt;&gt;"",ROW($H$1:$H$2320)),ROW())),"")</f>
        <v/>
      </c>
    </row>
    <row r="51" spans="1:10" x14ac:dyDescent="0.25">
      <c r="A51">
        <f t="shared" si="6"/>
        <v>1</v>
      </c>
      <c r="B51">
        <f t="shared" si="2"/>
        <v>8</v>
      </c>
      <c r="C51">
        <f t="shared" si="3"/>
        <v>1</v>
      </c>
      <c r="E51" t="str" cm="1">
        <f t="array" ref="E51">IF(C51&gt;INDEX('Invoer bestelling'!$Y$34:$AH$49,'Overzicht bestelling'!A51,'Overzicht bestelling'!B51),"",INDEX('Invoer bestelling'!$Y$34:$AH$49,'Overzicht bestelling'!A51,'Overzicht bestelling'!B51))</f>
        <v/>
      </c>
      <c r="F51" t="str">
        <f>IF(E51="","",VLOOKUP(A51,'Invoer bestelling'!$A$34:$F$49,2,FALSE))</f>
        <v/>
      </c>
      <c r="G51" t="str">
        <f t="shared" si="0"/>
        <v/>
      </c>
      <c r="H51" t="str">
        <f>IF(F51="","",VLOOKUP(F51,'Invoer bestelling'!B$34:G$52,6,FALSE))</f>
        <v/>
      </c>
      <c r="I51" t="str">
        <f t="array" ref="I51">IFERROR(INDEX($G$1:$G$2320,SMALL(IF($G$1:$G$2320&lt;&gt;"",ROW($G$1:$G$2320)),ROW())),"")</f>
        <v/>
      </c>
      <c r="J51" t="str">
        <f t="array" ref="J51">IFERROR(INDEX($H$1:$H$2320,SMALL(IF($H$1:$H$2320&lt;&gt;"",ROW($H$1:$H$2320)),ROW())),"")</f>
        <v/>
      </c>
    </row>
    <row r="52" spans="1:10" x14ac:dyDescent="0.25">
      <c r="A52">
        <f t="shared" si="6"/>
        <v>1</v>
      </c>
      <c r="B52">
        <f t="shared" si="2"/>
        <v>8</v>
      </c>
      <c r="C52">
        <f t="shared" si="3"/>
        <v>2</v>
      </c>
      <c r="E52" t="str" cm="1">
        <f t="array" ref="E52">IF(C52&gt;INDEX('Invoer bestelling'!$Y$34:$AH$49,'Overzicht bestelling'!A52,'Overzicht bestelling'!B52),"",INDEX('Invoer bestelling'!$Y$34:$AH$49,'Overzicht bestelling'!A52,'Overzicht bestelling'!B52))</f>
        <v/>
      </c>
      <c r="F52" t="str">
        <f>IF(E52="","",VLOOKUP(A52,'Invoer bestelling'!$A$34:$F$49,2,FALSE))</f>
        <v/>
      </c>
      <c r="G52" t="str">
        <f t="shared" si="0"/>
        <v/>
      </c>
      <c r="H52" t="str">
        <f>IF(F52="","",VLOOKUP(F52,'Invoer bestelling'!B$34:G$52,6,FALSE))</f>
        <v/>
      </c>
      <c r="I52" t="str">
        <f t="array" ref="I52">IFERROR(INDEX($G$1:$G$2320,SMALL(IF($G$1:$G$2320&lt;&gt;"",ROW($G$1:$G$2320)),ROW())),"")</f>
        <v/>
      </c>
      <c r="J52" t="str">
        <f t="array" ref="J52">IFERROR(INDEX($H$1:$H$2320,SMALL(IF($H$1:$H$2320&lt;&gt;"",ROW($H$1:$H$2320)),ROW())),"")</f>
        <v/>
      </c>
    </row>
    <row r="53" spans="1:10" x14ac:dyDescent="0.25">
      <c r="A53">
        <f t="shared" si="6"/>
        <v>1</v>
      </c>
      <c r="B53">
        <f t="shared" si="2"/>
        <v>8</v>
      </c>
      <c r="C53">
        <f t="shared" si="3"/>
        <v>3</v>
      </c>
      <c r="E53" t="str" cm="1">
        <f t="array" ref="E53">IF(C53&gt;INDEX('Invoer bestelling'!$Y$34:$AH$49,'Overzicht bestelling'!A53,'Overzicht bestelling'!B53),"",INDEX('Invoer bestelling'!$Y$34:$AH$49,'Overzicht bestelling'!A53,'Overzicht bestelling'!B53))</f>
        <v/>
      </c>
      <c r="F53" t="str">
        <f>IF(E53="","",VLOOKUP(A53,'Invoer bestelling'!$A$34:$F$49,2,FALSE))</f>
        <v/>
      </c>
      <c r="G53" t="str">
        <f t="shared" si="0"/>
        <v/>
      </c>
      <c r="H53" t="str">
        <f>IF(F53="","",VLOOKUP(F53,'Invoer bestelling'!B$34:G$52,6,FALSE))</f>
        <v/>
      </c>
      <c r="I53" t="str">
        <f t="array" ref="I53">IFERROR(INDEX($G$1:$G$2320,SMALL(IF($G$1:$G$2320&lt;&gt;"",ROW($G$1:$G$2320)),ROW())),"")</f>
        <v/>
      </c>
      <c r="J53" t="str">
        <f t="array" ref="J53">IFERROR(INDEX($H$1:$H$2320,SMALL(IF($H$1:$H$2320&lt;&gt;"",ROW($H$1:$H$2320)),ROW())),"")</f>
        <v/>
      </c>
    </row>
    <row r="54" spans="1:10" x14ac:dyDescent="0.25">
      <c r="A54">
        <f>A53</f>
        <v>1</v>
      </c>
      <c r="B54">
        <f>B47+1</f>
        <v>8</v>
      </c>
      <c r="C54">
        <f>C47</f>
        <v>4</v>
      </c>
      <c r="E54" t="str" cm="1">
        <f t="array" ref="E54">IF(C54&gt;INDEX('Invoer bestelling'!$Y$34:$AH$49,'Overzicht bestelling'!A54,'Overzicht bestelling'!B54),"",INDEX('Invoer bestelling'!$Y$34:$AH$49,'Overzicht bestelling'!A54,'Overzicht bestelling'!B54))</f>
        <v/>
      </c>
      <c r="F54" t="str">
        <f>IF(E54="","",VLOOKUP(A54,'Invoer bestelling'!$A$34:$F$49,2,FALSE))</f>
        <v/>
      </c>
      <c r="G54" t="str">
        <f t="shared" si="0"/>
        <v/>
      </c>
      <c r="H54" t="str">
        <f>IF(F54="","",VLOOKUP(F54,'Invoer bestelling'!B$34:G$52,6,FALSE))</f>
        <v/>
      </c>
      <c r="I54" t="str">
        <f t="array" ref="I54">IFERROR(INDEX($G$1:$G$2320,SMALL(IF($G$1:$G$2320&lt;&gt;"",ROW($G$1:$G$2320)),ROW())),"")</f>
        <v/>
      </c>
      <c r="J54" t="str">
        <f t="array" ref="J54">IFERROR(INDEX($H$1:$H$2320,SMALL(IF($H$1:$H$2320&lt;&gt;"",ROW($H$1:$H$2320)),ROW())),"")</f>
        <v/>
      </c>
    </row>
    <row r="55" spans="1:10" x14ac:dyDescent="0.25">
      <c r="A55">
        <f t="shared" ref="A55:A66" si="7">A54</f>
        <v>1</v>
      </c>
      <c r="B55">
        <f t="shared" si="2"/>
        <v>8</v>
      </c>
      <c r="C55">
        <f t="shared" si="3"/>
        <v>5</v>
      </c>
      <c r="E55" t="str" cm="1">
        <f t="array" ref="E55">IF(C55&gt;INDEX('Invoer bestelling'!$Y$34:$AH$49,'Overzicht bestelling'!A55,'Overzicht bestelling'!B55),"",INDEX('Invoer bestelling'!$Y$34:$AH$49,'Overzicht bestelling'!A55,'Overzicht bestelling'!B55))</f>
        <v/>
      </c>
      <c r="F55" t="str">
        <f>IF(E55="","",VLOOKUP(A55,'Invoer bestelling'!$A$34:$F$49,2,FALSE))</f>
        <v/>
      </c>
      <c r="G55" t="str">
        <f t="shared" si="0"/>
        <v/>
      </c>
      <c r="H55" t="str">
        <f>IF(F55="","",VLOOKUP(F55,'Invoer bestelling'!B$34:G$52,6,FALSE))</f>
        <v/>
      </c>
      <c r="I55" t="str">
        <f t="array" ref="I55">IFERROR(INDEX($G$1:$G$2320,SMALL(IF($G$1:$G$2320&lt;&gt;"",ROW($G$1:$G$2320)),ROW())),"")</f>
        <v/>
      </c>
      <c r="J55" t="str">
        <f t="array" ref="J55">IFERROR(INDEX($H$1:$H$2320,SMALL(IF($H$1:$H$2320&lt;&gt;"",ROW($H$1:$H$2320)),ROW())),"")</f>
        <v/>
      </c>
    </row>
    <row r="56" spans="1:10" x14ac:dyDescent="0.25">
      <c r="A56">
        <f t="shared" si="7"/>
        <v>1</v>
      </c>
      <c r="B56">
        <f t="shared" si="2"/>
        <v>8</v>
      </c>
      <c r="C56">
        <f t="shared" si="3"/>
        <v>6</v>
      </c>
      <c r="E56" t="str" cm="1">
        <f t="array" ref="E56">IF(C56&gt;INDEX('Invoer bestelling'!$Y$34:$AH$49,'Overzicht bestelling'!A56,'Overzicht bestelling'!B56),"",INDEX('Invoer bestelling'!$Y$34:$AH$49,'Overzicht bestelling'!A56,'Overzicht bestelling'!B56))</f>
        <v/>
      </c>
      <c r="F56" t="str">
        <f>IF(E56="","",VLOOKUP(A56,'Invoer bestelling'!$A$34:$F$49,2,FALSE))</f>
        <v/>
      </c>
      <c r="G56" t="str">
        <f t="shared" si="0"/>
        <v/>
      </c>
      <c r="H56" t="str">
        <f>IF(F56="","",VLOOKUP(F56,'Invoer bestelling'!B$34:G$52,6,FALSE))</f>
        <v/>
      </c>
      <c r="I56" t="str">
        <f t="array" ref="I56">IFERROR(INDEX($G$1:$G$2320,SMALL(IF($G$1:$G$2320&lt;&gt;"",ROW($G$1:$G$2320)),ROW())),"")</f>
        <v/>
      </c>
      <c r="J56" t="str">
        <f t="array" ref="J56">IFERROR(INDEX($H$1:$H$2320,SMALL(IF($H$1:$H$2320&lt;&gt;"",ROW($H$1:$H$2320)),ROW())),"")</f>
        <v/>
      </c>
    </row>
    <row r="57" spans="1:10" x14ac:dyDescent="0.25">
      <c r="A57">
        <f t="shared" si="7"/>
        <v>1</v>
      </c>
      <c r="B57">
        <f t="shared" si="2"/>
        <v>8</v>
      </c>
      <c r="C57">
        <f t="shared" si="3"/>
        <v>7</v>
      </c>
      <c r="E57" t="str" cm="1">
        <f t="array" ref="E57">IF(C57&gt;INDEX('Invoer bestelling'!$Y$34:$AH$49,'Overzicht bestelling'!A57,'Overzicht bestelling'!B57),"",INDEX('Invoer bestelling'!$Y$34:$AH$49,'Overzicht bestelling'!A57,'Overzicht bestelling'!B57))</f>
        <v/>
      </c>
      <c r="F57" t="str">
        <f>IF(E57="","",VLOOKUP(A57,'Invoer bestelling'!$A$34:$F$49,2,FALSE))</f>
        <v/>
      </c>
      <c r="G57" t="str">
        <f t="shared" si="0"/>
        <v/>
      </c>
      <c r="H57" t="str">
        <f>IF(F57="","",VLOOKUP(F57,'Invoer bestelling'!B$34:G$52,6,FALSE))</f>
        <v/>
      </c>
      <c r="I57" t="str">
        <f t="array" ref="I57">IFERROR(INDEX($G$1:$G$2320,SMALL(IF($G$1:$G$2320&lt;&gt;"",ROW($G$1:$G$2320)),ROW())),"")</f>
        <v/>
      </c>
      <c r="J57" t="str">
        <f t="array" ref="J57">IFERROR(INDEX($H$1:$H$2320,SMALL(IF($H$1:$H$2320&lt;&gt;"",ROW($H$1:$H$2320)),ROW())),"")</f>
        <v/>
      </c>
    </row>
    <row r="58" spans="1:10" x14ac:dyDescent="0.25">
      <c r="A58">
        <f t="shared" si="7"/>
        <v>1</v>
      </c>
      <c r="B58">
        <f t="shared" si="2"/>
        <v>9</v>
      </c>
      <c r="C58">
        <f t="shared" si="3"/>
        <v>1</v>
      </c>
      <c r="E58" t="str" cm="1">
        <f t="array" ref="E58">IF(C58&gt;INDEX('Invoer bestelling'!$Y$34:$AH$49,'Overzicht bestelling'!A58,'Overzicht bestelling'!B58),"",INDEX('Invoer bestelling'!$Y$34:$AH$49,'Overzicht bestelling'!A58,'Overzicht bestelling'!B58))</f>
        <v/>
      </c>
      <c r="F58" t="str">
        <f>IF(E58="","",VLOOKUP(A58,'Invoer bestelling'!$A$34:$F$49,2,FALSE))</f>
        <v/>
      </c>
      <c r="G58" t="str">
        <f t="shared" si="0"/>
        <v/>
      </c>
      <c r="H58" t="str">
        <f>IF(F58="","",VLOOKUP(F58,'Invoer bestelling'!B$34:G$52,6,FALSE))</f>
        <v/>
      </c>
      <c r="I58" t="str">
        <f t="array" ref="I58">IFERROR(INDEX($G$1:$G$2320,SMALL(IF($G$1:$G$2320&lt;&gt;"",ROW($G$1:$G$2320)),ROW())),"")</f>
        <v/>
      </c>
      <c r="J58" t="str">
        <f t="array" ref="J58">IFERROR(INDEX($H$1:$H$2320,SMALL(IF($H$1:$H$2320&lt;&gt;"",ROW($H$1:$H$2320)),ROW())),"")</f>
        <v/>
      </c>
    </row>
    <row r="59" spans="1:10" x14ac:dyDescent="0.25">
      <c r="A59">
        <f t="shared" si="7"/>
        <v>1</v>
      </c>
      <c r="B59">
        <f t="shared" si="2"/>
        <v>9</v>
      </c>
      <c r="C59">
        <f t="shared" si="3"/>
        <v>2</v>
      </c>
      <c r="E59" t="str" cm="1">
        <f t="array" ref="E59">IF(C59&gt;INDEX('Invoer bestelling'!$Y$34:$AH$49,'Overzicht bestelling'!A59,'Overzicht bestelling'!B59),"",INDEX('Invoer bestelling'!$Y$34:$AH$49,'Overzicht bestelling'!A59,'Overzicht bestelling'!B59))</f>
        <v/>
      </c>
      <c r="F59" t="str">
        <f>IF(E59="","",VLOOKUP(A59,'Invoer bestelling'!$A$34:$F$49,2,FALSE))</f>
        <v/>
      </c>
      <c r="G59" t="str">
        <f t="shared" si="0"/>
        <v/>
      </c>
      <c r="H59" t="str">
        <f>IF(F59="","",VLOOKUP(F59,'Invoer bestelling'!B$34:G$52,6,FALSE))</f>
        <v/>
      </c>
      <c r="I59" t="str">
        <f t="array" ref="I59">IFERROR(INDEX($G$1:$G$2320,SMALL(IF($G$1:$G$2320&lt;&gt;"",ROW($G$1:$G$2320)),ROW())),"")</f>
        <v/>
      </c>
      <c r="J59" t="str">
        <f t="array" ref="J59">IFERROR(INDEX($H$1:$H$2320,SMALL(IF($H$1:$H$2320&lt;&gt;"",ROW($H$1:$H$2320)),ROW())),"")</f>
        <v/>
      </c>
    </row>
    <row r="60" spans="1:10" x14ac:dyDescent="0.25">
      <c r="A60">
        <f t="shared" si="7"/>
        <v>1</v>
      </c>
      <c r="B60">
        <f t="shared" si="2"/>
        <v>9</v>
      </c>
      <c r="C60">
        <f t="shared" si="3"/>
        <v>3</v>
      </c>
      <c r="E60" t="str" cm="1">
        <f t="array" ref="E60">IF(C60&gt;INDEX('Invoer bestelling'!$Y$34:$AH$49,'Overzicht bestelling'!A60,'Overzicht bestelling'!B60),"",INDEX('Invoer bestelling'!$Y$34:$AH$49,'Overzicht bestelling'!A60,'Overzicht bestelling'!B60))</f>
        <v/>
      </c>
      <c r="F60" t="str">
        <f>IF(E60="","",VLOOKUP(A60,'Invoer bestelling'!$A$34:$F$49,2,FALSE))</f>
        <v/>
      </c>
      <c r="G60" t="str">
        <f t="shared" si="0"/>
        <v/>
      </c>
      <c r="H60" t="str">
        <f>IF(F60="","",VLOOKUP(F60,'Invoer bestelling'!B$34:G$52,6,FALSE))</f>
        <v/>
      </c>
      <c r="I60" t="str">
        <f t="array" ref="I60">IFERROR(INDEX($G$1:$G$2320,SMALL(IF($G$1:$G$2320&lt;&gt;"",ROW($G$1:$G$2320)),ROW())),"")</f>
        <v/>
      </c>
      <c r="J60" t="str">
        <f t="array" ref="J60">IFERROR(INDEX($H$1:$H$2320,SMALL(IF($H$1:$H$2320&lt;&gt;"",ROW($H$1:$H$2320)),ROW())),"")</f>
        <v/>
      </c>
    </row>
    <row r="61" spans="1:10" x14ac:dyDescent="0.25">
      <c r="A61">
        <f t="shared" si="7"/>
        <v>1</v>
      </c>
      <c r="B61">
        <f t="shared" si="2"/>
        <v>9</v>
      </c>
      <c r="C61">
        <f t="shared" si="3"/>
        <v>4</v>
      </c>
      <c r="E61" t="str" cm="1">
        <f t="array" ref="E61">IF(C61&gt;INDEX('Invoer bestelling'!$Y$34:$AH$49,'Overzicht bestelling'!A61,'Overzicht bestelling'!B61),"",INDEX('Invoer bestelling'!$Y$34:$AH$49,'Overzicht bestelling'!A61,'Overzicht bestelling'!B61))</f>
        <v/>
      </c>
      <c r="F61" t="str">
        <f>IF(E61="","",VLOOKUP(A61,'Invoer bestelling'!$A$34:$F$49,2,FALSE))</f>
        <v/>
      </c>
      <c r="G61" t="str">
        <f t="shared" si="0"/>
        <v/>
      </c>
      <c r="H61" t="str">
        <f>IF(F61="","",VLOOKUP(F61,'Invoer bestelling'!B$34:G$52,6,FALSE))</f>
        <v/>
      </c>
      <c r="I61" t="str">
        <f t="array" ref="I61">IFERROR(INDEX($G$1:$G$2320,SMALL(IF($G$1:$G$2320&lt;&gt;"",ROW($G$1:$G$2320)),ROW())),"")</f>
        <v/>
      </c>
      <c r="J61" t="str">
        <f t="array" ref="J61">IFERROR(INDEX($H$1:$H$2320,SMALL(IF($H$1:$H$2320&lt;&gt;"",ROW($H$1:$H$2320)),ROW())),"")</f>
        <v/>
      </c>
    </row>
    <row r="62" spans="1:10" x14ac:dyDescent="0.25">
      <c r="A62">
        <f t="shared" si="7"/>
        <v>1</v>
      </c>
      <c r="B62">
        <f t="shared" si="2"/>
        <v>9</v>
      </c>
      <c r="C62">
        <f t="shared" si="3"/>
        <v>5</v>
      </c>
      <c r="E62" t="str" cm="1">
        <f t="array" ref="E62">IF(C62&gt;INDEX('Invoer bestelling'!$Y$34:$AH$49,'Overzicht bestelling'!A62,'Overzicht bestelling'!B62),"",INDEX('Invoer bestelling'!$Y$34:$AH$49,'Overzicht bestelling'!A62,'Overzicht bestelling'!B62))</f>
        <v/>
      </c>
      <c r="F62" t="str">
        <f>IF(E62="","",VLOOKUP(A62,'Invoer bestelling'!$A$34:$F$49,2,FALSE))</f>
        <v/>
      </c>
      <c r="G62" t="str">
        <f t="shared" si="0"/>
        <v/>
      </c>
      <c r="H62" t="str">
        <f>IF(F62="","",VLOOKUP(F62,'Invoer bestelling'!B$34:G$52,6,FALSE))</f>
        <v/>
      </c>
      <c r="I62" t="str">
        <f t="array" ref="I62">IFERROR(INDEX($G$1:$G$2320,SMALL(IF($G$1:$G$2320&lt;&gt;"",ROW($G$1:$G$2320)),ROW())),"")</f>
        <v/>
      </c>
      <c r="J62" t="str">
        <f t="array" ref="J62">IFERROR(INDEX($H$1:$H$2320,SMALL(IF($H$1:$H$2320&lt;&gt;"",ROW($H$1:$H$2320)),ROW())),"")</f>
        <v/>
      </c>
    </row>
    <row r="63" spans="1:10" x14ac:dyDescent="0.25">
      <c r="A63">
        <f t="shared" si="7"/>
        <v>1</v>
      </c>
      <c r="B63">
        <f t="shared" si="2"/>
        <v>9</v>
      </c>
      <c r="C63">
        <f t="shared" si="3"/>
        <v>6</v>
      </c>
      <c r="E63" t="str" cm="1">
        <f t="array" ref="E63">IF(C63&gt;INDEX('Invoer bestelling'!$Y$34:$AH$49,'Overzicht bestelling'!A63,'Overzicht bestelling'!B63),"",INDEX('Invoer bestelling'!$Y$34:$AH$49,'Overzicht bestelling'!A63,'Overzicht bestelling'!B63))</f>
        <v/>
      </c>
      <c r="F63" t="str">
        <f>IF(E63="","",VLOOKUP(A63,'Invoer bestelling'!$A$34:$F$49,2,FALSE))</f>
        <v/>
      </c>
      <c r="G63" t="str">
        <f t="shared" si="0"/>
        <v/>
      </c>
      <c r="H63" t="str">
        <f>IF(F63="","",VLOOKUP(F63,'Invoer bestelling'!B$34:G$52,6,FALSE))</f>
        <v/>
      </c>
      <c r="I63" t="str">
        <f t="array" ref="I63">IFERROR(INDEX($G$1:$G$2320,SMALL(IF($G$1:$G$2320&lt;&gt;"",ROW($G$1:$G$2320)),ROW())),"")</f>
        <v/>
      </c>
      <c r="J63" t="str">
        <f t="array" ref="J63">IFERROR(INDEX($H$1:$H$2320,SMALL(IF($H$1:$H$2320&lt;&gt;"",ROW($H$1:$H$2320)),ROW())),"")</f>
        <v/>
      </c>
    </row>
    <row r="64" spans="1:10" x14ac:dyDescent="0.25">
      <c r="A64">
        <f t="shared" si="7"/>
        <v>1</v>
      </c>
      <c r="B64">
        <f t="shared" si="2"/>
        <v>9</v>
      </c>
      <c r="C64">
        <f t="shared" si="3"/>
        <v>7</v>
      </c>
      <c r="E64" t="str" cm="1">
        <f t="array" ref="E64">IF(C64&gt;INDEX('Invoer bestelling'!$Y$34:$AH$49,'Overzicht bestelling'!A64,'Overzicht bestelling'!B64),"",INDEX('Invoer bestelling'!$Y$34:$AH$49,'Overzicht bestelling'!A64,'Overzicht bestelling'!B64))</f>
        <v/>
      </c>
      <c r="F64" t="str">
        <f>IF(E64="","",VLOOKUP(A64,'Invoer bestelling'!$A$34:$F$49,2,FALSE))</f>
        <v/>
      </c>
      <c r="G64" t="str">
        <f t="shared" si="0"/>
        <v/>
      </c>
      <c r="H64" t="str">
        <f>IF(F64="","",VLOOKUP(F64,'Invoer bestelling'!B$34:G$52,6,FALSE))</f>
        <v/>
      </c>
      <c r="I64" t="str">
        <f t="array" ref="I64">IFERROR(INDEX($G$1:$G$2320,SMALL(IF($G$1:$G$2320&lt;&gt;"",ROW($G$1:$G$2320)),ROW())),"")</f>
        <v/>
      </c>
      <c r="J64" t="str">
        <f t="array" ref="J64">IFERROR(INDEX($H$1:$H$2320,SMALL(IF($H$1:$H$2320&lt;&gt;"",ROW($H$1:$H$2320)),ROW())),"")</f>
        <v/>
      </c>
    </row>
    <row r="65" spans="1:10" x14ac:dyDescent="0.25">
      <c r="A65">
        <f t="shared" si="7"/>
        <v>1</v>
      </c>
      <c r="B65">
        <f t="shared" si="2"/>
        <v>10</v>
      </c>
      <c r="C65">
        <f t="shared" si="3"/>
        <v>1</v>
      </c>
      <c r="E65" t="str" cm="1">
        <f t="array" ref="E65">IF(C65&gt;INDEX('Invoer bestelling'!$Y$34:$AH$49,'Overzicht bestelling'!A65,'Overzicht bestelling'!B65),"",INDEX('Invoer bestelling'!$Y$34:$AH$49,'Overzicht bestelling'!A65,'Overzicht bestelling'!B65))</f>
        <v/>
      </c>
      <c r="F65" t="str">
        <f>IF(E65="","",VLOOKUP(A65,'Invoer bestelling'!$A$34:$F$49,2,FALSE))</f>
        <v/>
      </c>
      <c r="G65" t="str">
        <f t="shared" si="0"/>
        <v/>
      </c>
      <c r="H65" t="str">
        <f>IF(F65="","",VLOOKUP(F65,'Invoer bestelling'!B$34:G$52,6,FALSE))</f>
        <v/>
      </c>
      <c r="I65" t="str">
        <f t="array" ref="I65">IFERROR(INDEX($G$1:$G$2320,SMALL(IF($G$1:$G$2320&lt;&gt;"",ROW($G$1:$G$2320)),ROW())),"")</f>
        <v/>
      </c>
      <c r="J65" t="str">
        <f t="array" ref="J65">IFERROR(INDEX($H$1:$H$2320,SMALL(IF($H$1:$H$2320&lt;&gt;"",ROW($H$1:$H$2320)),ROW())),"")</f>
        <v/>
      </c>
    </row>
    <row r="66" spans="1:10" x14ac:dyDescent="0.25">
      <c r="A66">
        <f t="shared" si="7"/>
        <v>1</v>
      </c>
      <c r="B66">
        <f t="shared" si="2"/>
        <v>10</v>
      </c>
      <c r="C66">
        <f t="shared" si="3"/>
        <v>2</v>
      </c>
      <c r="E66" t="str" cm="1">
        <f t="array" ref="E66">IF(C66&gt;INDEX('Invoer bestelling'!$Y$34:$AH$49,'Overzicht bestelling'!A66,'Overzicht bestelling'!B66),"",INDEX('Invoer bestelling'!$Y$34:$AH$49,'Overzicht bestelling'!A66,'Overzicht bestelling'!B66))</f>
        <v/>
      </c>
      <c r="F66" t="str">
        <f>IF(E66="","",VLOOKUP(A66,'Invoer bestelling'!$A$34:$F$49,2,FALSE))</f>
        <v/>
      </c>
      <c r="G66" t="str">
        <f t="shared" si="0"/>
        <v/>
      </c>
      <c r="H66" t="str">
        <f>IF(F66="","",VLOOKUP(F66,'Invoer bestelling'!B$34:G$52,6,FALSE))</f>
        <v/>
      </c>
      <c r="I66" t="str">
        <f t="array" ref="I66">IFERROR(INDEX($G$1:$G$2320,SMALL(IF($G$1:$G$2320&lt;&gt;"",ROW($G$1:$G$2320)),ROW())),"")</f>
        <v/>
      </c>
      <c r="J66" t="str">
        <f t="array" ref="J66">IFERROR(INDEX($H$1:$H$2320,SMALL(IF($H$1:$H$2320&lt;&gt;"",ROW($H$1:$H$2320)),ROW())),"")</f>
        <v/>
      </c>
    </row>
    <row r="67" spans="1:10" x14ac:dyDescent="0.25">
      <c r="A67">
        <f>A66</f>
        <v>1</v>
      </c>
      <c r="B67">
        <f>B60+1</f>
        <v>10</v>
      </c>
      <c r="C67">
        <f>C60</f>
        <v>3</v>
      </c>
      <c r="E67" t="str" cm="1">
        <f t="array" ref="E67">IF(C67&gt;INDEX('Invoer bestelling'!$Y$34:$AH$49,'Overzicht bestelling'!A67,'Overzicht bestelling'!B67),"",INDEX('Invoer bestelling'!$Y$34:$AH$49,'Overzicht bestelling'!A67,'Overzicht bestelling'!B67))</f>
        <v/>
      </c>
      <c r="F67" t="str">
        <f>IF(E67="","",VLOOKUP(A67,'Invoer bestelling'!$A$34:$F$49,2,FALSE))</f>
        <v/>
      </c>
      <c r="G67" t="str">
        <f t="shared" ref="G67:G130" si="8">IF(F67="","",F67 &amp; " (MAAT "&amp;B67&amp;")")</f>
        <v/>
      </c>
      <c r="H67" t="str">
        <f>IF(F67="","",VLOOKUP(F67,'Invoer bestelling'!B$34:G$52,6,FALSE))</f>
        <v/>
      </c>
      <c r="I67" t="str">
        <f t="array" ref="I67">IFERROR(INDEX($G$1:$G$2320,SMALL(IF($G$1:$G$2320&lt;&gt;"",ROW($G$1:$G$2320)),ROW())),"")</f>
        <v/>
      </c>
      <c r="J67" t="str">
        <f t="array" ref="J67">IFERROR(INDEX($H$1:$H$2320,SMALL(IF($H$1:$H$2320&lt;&gt;"",ROW($H$1:$H$2320)),ROW())),"")</f>
        <v/>
      </c>
    </row>
    <row r="68" spans="1:10" x14ac:dyDescent="0.25">
      <c r="A68">
        <f>A67</f>
        <v>1</v>
      </c>
      <c r="B68">
        <f>B61+1</f>
        <v>10</v>
      </c>
      <c r="C68">
        <f>C61</f>
        <v>4</v>
      </c>
      <c r="E68" t="str" cm="1">
        <f t="array" ref="E68">IF(C68&gt;INDEX('Invoer bestelling'!$Y$34:$AH$49,'Overzicht bestelling'!A68,'Overzicht bestelling'!B68),"",INDEX('Invoer bestelling'!$Y$34:$AH$49,'Overzicht bestelling'!A68,'Overzicht bestelling'!B68))</f>
        <v/>
      </c>
      <c r="F68" t="str">
        <f>IF(E68="","",VLOOKUP(A68,'Invoer bestelling'!$A$34:$F$49,2,FALSE))</f>
        <v/>
      </c>
      <c r="G68" t="str">
        <f t="shared" si="8"/>
        <v/>
      </c>
      <c r="H68" t="str">
        <f>IF(F68="","",VLOOKUP(F68,'Invoer bestelling'!B$34:G$52,6,FALSE))</f>
        <v/>
      </c>
      <c r="I68" t="str">
        <f t="array" ref="I68">IFERROR(INDEX($G$1:$G$2320,SMALL(IF($G$1:$G$2320&lt;&gt;"",ROW($G$1:$G$2320)),ROW())),"")</f>
        <v/>
      </c>
      <c r="J68" t="str">
        <f t="array" ref="J68">IFERROR(INDEX($H$1:$H$2320,SMALL(IF($H$1:$H$2320&lt;&gt;"",ROW($H$1:$H$2320)),ROW())),"")</f>
        <v/>
      </c>
    </row>
    <row r="69" spans="1:10" x14ac:dyDescent="0.25">
      <c r="A69">
        <f>A68</f>
        <v>1</v>
      </c>
      <c r="B69">
        <f>B62+1</f>
        <v>10</v>
      </c>
      <c r="C69">
        <f>C62</f>
        <v>5</v>
      </c>
      <c r="E69" t="str" cm="1">
        <f t="array" ref="E69">IF(C69&gt;INDEX('Invoer bestelling'!$Y$34:$AH$49,'Overzicht bestelling'!A69,'Overzicht bestelling'!B69),"",INDEX('Invoer bestelling'!$Y$34:$AH$49,'Overzicht bestelling'!A69,'Overzicht bestelling'!B69))</f>
        <v/>
      </c>
      <c r="F69" t="str">
        <f>IF(E69="","",VLOOKUP(A69,'Invoer bestelling'!$A$34:$F$49,2,FALSE))</f>
        <v/>
      </c>
      <c r="G69" t="str">
        <f t="shared" si="8"/>
        <v/>
      </c>
      <c r="H69" t="str">
        <f>IF(F69="","",VLOOKUP(F69,'Invoer bestelling'!B$34:G$52,6,FALSE))</f>
        <v/>
      </c>
      <c r="I69" t="str">
        <f t="array" ref="I69">IFERROR(INDEX($G$1:$G$2320,SMALL(IF($G$1:$G$2320&lt;&gt;"",ROW($G$1:$G$2320)),ROW())),"")</f>
        <v/>
      </c>
      <c r="J69" t="str">
        <f t="array" ref="J69">IFERROR(INDEX($H$1:$H$2320,SMALL(IF($H$1:$H$2320&lt;&gt;"",ROW($H$1:$H$2320)),ROW())),"")</f>
        <v/>
      </c>
    </row>
    <row r="70" spans="1:10" x14ac:dyDescent="0.25">
      <c r="A70">
        <f>A69</f>
        <v>1</v>
      </c>
      <c r="B70">
        <f>B63+1</f>
        <v>10</v>
      </c>
      <c r="C70">
        <f>C63</f>
        <v>6</v>
      </c>
      <c r="E70" t="str" cm="1">
        <f t="array" ref="E70">IF(C70&gt;INDEX('Invoer bestelling'!$Y$34:$AH$49,'Overzicht bestelling'!A70,'Overzicht bestelling'!B70),"",INDEX('Invoer bestelling'!$Y$34:$AH$49,'Overzicht bestelling'!A70,'Overzicht bestelling'!B70))</f>
        <v/>
      </c>
      <c r="F70" t="str">
        <f>IF(E70="","",VLOOKUP(A70,'Invoer bestelling'!$A$34:$F$49,2,FALSE))</f>
        <v/>
      </c>
      <c r="G70" t="str">
        <f t="shared" si="8"/>
        <v/>
      </c>
      <c r="H70" t="str">
        <f>IF(F70="","",VLOOKUP(F70,'Invoer bestelling'!B$34:G$52,6,FALSE))</f>
        <v/>
      </c>
      <c r="I70" t="str">
        <f t="array" ref="I70">IFERROR(INDEX($G$1:$G$2320,SMALL(IF($G$1:$G$2320&lt;&gt;"",ROW($G$1:$G$2320)),ROW())),"")</f>
        <v/>
      </c>
      <c r="J70" t="str">
        <f t="array" ref="J70">IFERROR(INDEX($H$1:$H$2320,SMALL(IF($H$1:$H$2320&lt;&gt;"",ROW($H$1:$H$2320)),ROW())),"")</f>
        <v/>
      </c>
    </row>
    <row r="71" spans="1:10" x14ac:dyDescent="0.25">
      <c r="A71">
        <f>A70</f>
        <v>1</v>
      </c>
      <c r="B71">
        <f>B64+1</f>
        <v>10</v>
      </c>
      <c r="C71">
        <f>C64</f>
        <v>7</v>
      </c>
      <c r="E71" t="str" cm="1">
        <f t="array" ref="E71">IF(C71&gt;INDEX('Invoer bestelling'!$Y$34:$AH$49,'Overzicht bestelling'!A71,'Overzicht bestelling'!B71),"",INDEX('Invoer bestelling'!$Y$34:$AH$49,'Overzicht bestelling'!A71,'Overzicht bestelling'!B71))</f>
        <v/>
      </c>
      <c r="F71" t="str">
        <f>IF(E71="","",VLOOKUP(A71,'Invoer bestelling'!$A$34:$F$49,2,FALSE))</f>
        <v/>
      </c>
      <c r="G71" t="str">
        <f t="shared" si="8"/>
        <v/>
      </c>
      <c r="H71" t="str">
        <f>IF(F71="","",VLOOKUP(F71,'Invoer bestelling'!B$34:G$52,6,FALSE))</f>
        <v/>
      </c>
      <c r="I71" t="str">
        <f t="array" ref="I71">IFERROR(INDEX($G$1:$G$2320,SMALL(IF($G$1:$G$2320&lt;&gt;"",ROW($G$1:$G$2320)),ROW())),"")</f>
        <v/>
      </c>
      <c r="J71" t="str">
        <f t="array" ref="J71">IFERROR(INDEX($H$1:$H$2320,SMALL(IF($H$1:$H$2320&lt;&gt;"",ROW($H$1:$H$2320)),ROW())),"")</f>
        <v/>
      </c>
    </row>
    <row r="72" spans="1:10" x14ac:dyDescent="0.25">
      <c r="A72">
        <f>A2+1</f>
        <v>2</v>
      </c>
      <c r="B72">
        <f t="shared" ref="B72:C91" si="9">B2</f>
        <v>1</v>
      </c>
      <c r="C72">
        <f t="shared" si="9"/>
        <v>1</v>
      </c>
      <c r="E72" t="str" cm="1">
        <f t="array" ref="E72">IF(C72&gt;INDEX('Invoer bestelling'!$Y$34:$AH$49,'Overzicht bestelling'!A72,'Overzicht bestelling'!B72),"",INDEX('Invoer bestelling'!$Y$34:$AH$49,'Overzicht bestelling'!A72,'Overzicht bestelling'!B72))</f>
        <v/>
      </c>
      <c r="F72" t="str">
        <f>IF(E72="","",VLOOKUP(A72,'Invoer bestelling'!$A$34:$F$49,2,FALSE))</f>
        <v/>
      </c>
      <c r="G72" t="str">
        <f t="shared" si="8"/>
        <v/>
      </c>
      <c r="H72" t="str">
        <f>IF(F72="","",VLOOKUP(F72,'Invoer bestelling'!B$34:G$52,6,FALSE))</f>
        <v/>
      </c>
      <c r="I72" t="str">
        <f t="array" ref="I72">IFERROR(INDEX($G$1:$G$2320,SMALL(IF($G$1:$G$2320&lt;&gt;"",ROW($G$1:$G$2320)),ROW())),"")</f>
        <v/>
      </c>
      <c r="J72" t="str">
        <f t="array" ref="J72">IFERROR(INDEX($H$1:$H$2320,SMALL(IF($H$1:$H$2320&lt;&gt;"",ROW($H$1:$H$2320)),ROW())),"")</f>
        <v/>
      </c>
    </row>
    <row r="73" spans="1:10" x14ac:dyDescent="0.25">
      <c r="A73">
        <f t="shared" ref="A73:A136" si="10">A3+1</f>
        <v>2</v>
      </c>
      <c r="B73">
        <f t="shared" si="9"/>
        <v>1</v>
      </c>
      <c r="C73">
        <f t="shared" si="9"/>
        <v>2</v>
      </c>
      <c r="E73" t="str" cm="1">
        <f t="array" ref="E73">IF(C73&gt;INDEX('Invoer bestelling'!$Y$34:$AH$49,'Overzicht bestelling'!A73,'Overzicht bestelling'!B73),"",INDEX('Invoer bestelling'!$Y$34:$AH$49,'Overzicht bestelling'!A73,'Overzicht bestelling'!B73))</f>
        <v/>
      </c>
      <c r="F73" t="str">
        <f>IF(E73="","",VLOOKUP(A73,'Invoer bestelling'!$A$34:$F$49,2,FALSE))</f>
        <v/>
      </c>
      <c r="G73" t="str">
        <f t="shared" si="8"/>
        <v/>
      </c>
      <c r="H73" t="str">
        <f>IF(F73="","",VLOOKUP(F73,'Invoer bestelling'!B$34:G$52,6,FALSE))</f>
        <v/>
      </c>
      <c r="I73" t="str">
        <f t="array" ref="I73">IFERROR(INDEX($G$1:$G$2320,SMALL(IF($G$1:$G$2320&lt;&gt;"",ROW($G$1:$G$2320)),ROW())),"")</f>
        <v/>
      </c>
      <c r="J73" t="str">
        <f t="array" ref="J73">IFERROR(INDEX($H$1:$H$2320,SMALL(IF($H$1:$H$2320&lt;&gt;"",ROW($H$1:$H$2320)),ROW())),"")</f>
        <v/>
      </c>
    </row>
    <row r="74" spans="1:10" x14ac:dyDescent="0.25">
      <c r="A74">
        <f t="shared" si="10"/>
        <v>2</v>
      </c>
      <c r="B74">
        <f t="shared" si="9"/>
        <v>1</v>
      </c>
      <c r="C74">
        <f t="shared" si="9"/>
        <v>3</v>
      </c>
      <c r="E74" t="str" cm="1">
        <f t="array" ref="E74">IF(C74&gt;INDEX('Invoer bestelling'!$Y$34:$AH$49,'Overzicht bestelling'!A74,'Overzicht bestelling'!B74),"",INDEX('Invoer bestelling'!$Y$34:$AH$49,'Overzicht bestelling'!A74,'Overzicht bestelling'!B74))</f>
        <v/>
      </c>
      <c r="F74" t="str">
        <f>IF(E74="","",VLOOKUP(A74,'Invoer bestelling'!$A$34:$F$49,2,FALSE))</f>
        <v/>
      </c>
      <c r="G74" t="str">
        <f t="shared" si="8"/>
        <v/>
      </c>
      <c r="H74" t="str">
        <f>IF(F74="","",VLOOKUP(F74,'Invoer bestelling'!B$34:G$52,6,FALSE))</f>
        <v/>
      </c>
      <c r="I74" t="str">
        <f t="array" ref="I74">IFERROR(INDEX($G$1:$G$2320,SMALL(IF($G$1:$G$2320&lt;&gt;"",ROW($G$1:$G$2320)),ROW())),"")</f>
        <v/>
      </c>
      <c r="J74" t="str">
        <f t="array" ref="J74">IFERROR(INDEX($H$1:$H$2320,SMALL(IF($H$1:$H$2320&lt;&gt;"",ROW($H$1:$H$2320)),ROW())),"")</f>
        <v/>
      </c>
    </row>
    <row r="75" spans="1:10" x14ac:dyDescent="0.25">
      <c r="A75">
        <f t="shared" si="10"/>
        <v>2</v>
      </c>
      <c r="B75">
        <f t="shared" si="9"/>
        <v>1</v>
      </c>
      <c r="C75">
        <f t="shared" si="9"/>
        <v>4</v>
      </c>
      <c r="E75" t="str" cm="1">
        <f t="array" ref="E75">IF(C75&gt;INDEX('Invoer bestelling'!$Y$34:$AH$49,'Overzicht bestelling'!A75,'Overzicht bestelling'!B75),"",INDEX('Invoer bestelling'!$Y$34:$AH$49,'Overzicht bestelling'!A75,'Overzicht bestelling'!B75))</f>
        <v/>
      </c>
      <c r="F75" t="str">
        <f>IF(E75="","",VLOOKUP(A75,'Invoer bestelling'!$A$34:$F$49,2,FALSE))</f>
        <v/>
      </c>
      <c r="G75" t="str">
        <f t="shared" si="8"/>
        <v/>
      </c>
      <c r="H75" t="str">
        <f>IF(F75="","",VLOOKUP(F75,'Invoer bestelling'!B$34:G$52,6,FALSE))</f>
        <v/>
      </c>
      <c r="I75" t="str">
        <f t="array" ref="I75">IFERROR(INDEX($G$1:$G$2320,SMALL(IF($G$1:$G$2320&lt;&gt;"",ROW($G$1:$G$2320)),ROW())),"")</f>
        <v/>
      </c>
      <c r="J75" t="str">
        <f t="array" ref="J75">IFERROR(INDEX($H$1:$H$2320,SMALL(IF($H$1:$H$2320&lt;&gt;"",ROW($H$1:$H$2320)),ROW())),"")</f>
        <v/>
      </c>
    </row>
    <row r="76" spans="1:10" x14ac:dyDescent="0.25">
      <c r="A76">
        <f t="shared" si="10"/>
        <v>2</v>
      </c>
      <c r="B76">
        <f t="shared" si="9"/>
        <v>1</v>
      </c>
      <c r="C76">
        <f t="shared" si="9"/>
        <v>5</v>
      </c>
      <c r="E76" t="str" cm="1">
        <f t="array" ref="E76">IF(C76&gt;INDEX('Invoer bestelling'!$Y$34:$AH$49,'Overzicht bestelling'!A76,'Overzicht bestelling'!B76),"",INDEX('Invoer bestelling'!$Y$34:$AH$49,'Overzicht bestelling'!A76,'Overzicht bestelling'!B76))</f>
        <v/>
      </c>
      <c r="F76" t="str">
        <f>IF(E76="","",VLOOKUP(A76,'Invoer bestelling'!$A$34:$F$49,2,FALSE))</f>
        <v/>
      </c>
      <c r="G76" t="str">
        <f t="shared" si="8"/>
        <v/>
      </c>
      <c r="H76" t="str">
        <f>IF(F76="","",VLOOKUP(F76,'Invoer bestelling'!B$34:G$52,6,FALSE))</f>
        <v/>
      </c>
      <c r="I76" t="str">
        <f t="array" ref="I76">IFERROR(INDEX($G$1:$G$2320,SMALL(IF($G$1:$G$2320&lt;&gt;"",ROW($G$1:$G$2320)),ROW())),"")</f>
        <v/>
      </c>
      <c r="J76" t="str">
        <f t="array" ref="J76">IFERROR(INDEX($H$1:$H$2320,SMALL(IF($H$1:$H$2320&lt;&gt;"",ROW($H$1:$H$2320)),ROW())),"")</f>
        <v/>
      </c>
    </row>
    <row r="77" spans="1:10" x14ac:dyDescent="0.25">
      <c r="A77">
        <f t="shared" si="10"/>
        <v>2</v>
      </c>
      <c r="B77">
        <f t="shared" si="9"/>
        <v>1</v>
      </c>
      <c r="C77">
        <f t="shared" si="9"/>
        <v>6</v>
      </c>
      <c r="E77" t="str" cm="1">
        <f t="array" ref="E77">IF(C77&gt;INDEX('Invoer bestelling'!$Y$34:$AH$49,'Overzicht bestelling'!A77,'Overzicht bestelling'!B77),"",INDEX('Invoer bestelling'!$Y$34:$AH$49,'Overzicht bestelling'!A77,'Overzicht bestelling'!B77))</f>
        <v/>
      </c>
      <c r="F77" t="str">
        <f>IF(E77="","",VLOOKUP(A77,'Invoer bestelling'!$A$34:$F$49,2,FALSE))</f>
        <v/>
      </c>
      <c r="G77" t="str">
        <f t="shared" si="8"/>
        <v/>
      </c>
      <c r="H77" t="str">
        <f>IF(F77="","",VLOOKUP(F77,'Invoer bestelling'!B$34:G$52,6,FALSE))</f>
        <v/>
      </c>
      <c r="I77" t="str">
        <f t="array" ref="I77">IFERROR(INDEX($G$1:$G$2320,SMALL(IF($G$1:$G$2320&lt;&gt;"",ROW($G$1:$G$2320)),ROW())),"")</f>
        <v/>
      </c>
      <c r="J77" t="str">
        <f t="array" ref="J77">IFERROR(INDEX($H$1:$H$2320,SMALL(IF($H$1:$H$2320&lt;&gt;"",ROW($H$1:$H$2320)),ROW())),"")</f>
        <v/>
      </c>
    </row>
    <row r="78" spans="1:10" x14ac:dyDescent="0.25">
      <c r="A78">
        <f t="shared" si="10"/>
        <v>2</v>
      </c>
      <c r="B78">
        <f t="shared" si="9"/>
        <v>1</v>
      </c>
      <c r="C78">
        <f t="shared" si="9"/>
        <v>7</v>
      </c>
      <c r="E78" t="str" cm="1">
        <f t="array" ref="E78">IF(C78&gt;INDEX('Invoer bestelling'!$Y$34:$AH$49,'Overzicht bestelling'!A78,'Overzicht bestelling'!B78),"",INDEX('Invoer bestelling'!$Y$34:$AH$49,'Overzicht bestelling'!A78,'Overzicht bestelling'!B78))</f>
        <v/>
      </c>
      <c r="F78" t="str">
        <f>IF(E78="","",VLOOKUP(A78,'Invoer bestelling'!$A$34:$F$49,2,FALSE))</f>
        <v/>
      </c>
      <c r="G78" t="str">
        <f t="shared" si="8"/>
        <v/>
      </c>
      <c r="H78" t="str">
        <f>IF(F78="","",VLOOKUP(F78,'Invoer bestelling'!B$34:G$52,6,FALSE))</f>
        <v/>
      </c>
      <c r="I78" t="str">
        <f t="array" ref="I78">IFERROR(INDEX($G$1:$G$2320,SMALL(IF($G$1:$G$2320&lt;&gt;"",ROW($G$1:$G$2320)),ROW())),"")</f>
        <v/>
      </c>
      <c r="J78" t="str">
        <f t="array" ref="J78">IFERROR(INDEX($H$1:$H$2320,SMALL(IF($H$1:$H$2320&lt;&gt;"",ROW($H$1:$H$2320)),ROW())),"")</f>
        <v/>
      </c>
    </row>
    <row r="79" spans="1:10" x14ac:dyDescent="0.25">
      <c r="A79">
        <f t="shared" si="10"/>
        <v>2</v>
      </c>
      <c r="B79">
        <f t="shared" si="9"/>
        <v>2</v>
      </c>
      <c r="C79">
        <f t="shared" si="9"/>
        <v>1</v>
      </c>
      <c r="E79" t="str" cm="1">
        <f t="array" ref="E79">IF(C79&gt;INDEX('Invoer bestelling'!$Y$34:$AH$49,'Overzicht bestelling'!A79,'Overzicht bestelling'!B79),"",INDEX('Invoer bestelling'!$Y$34:$AH$49,'Overzicht bestelling'!A79,'Overzicht bestelling'!B79))</f>
        <v/>
      </c>
      <c r="F79" t="str">
        <f>IF(E79="","",VLOOKUP(A79,'Invoer bestelling'!$A$34:$F$49,2,FALSE))</f>
        <v/>
      </c>
      <c r="G79" t="str">
        <f t="shared" si="8"/>
        <v/>
      </c>
      <c r="H79" t="str">
        <f>IF(F79="","",VLOOKUP(F79,'Invoer bestelling'!B$34:G$52,6,FALSE))</f>
        <v/>
      </c>
      <c r="I79" t="str">
        <f t="array" ref="I79">IFERROR(INDEX($G$1:$G$2320,SMALL(IF($G$1:$G$2320&lt;&gt;"",ROW($G$1:$G$2320)),ROW())),"")</f>
        <v/>
      </c>
      <c r="J79" t="str">
        <f t="array" ref="J79">IFERROR(INDEX($H$1:$H$2320,SMALL(IF($H$1:$H$2320&lt;&gt;"",ROW($H$1:$H$2320)),ROW())),"")</f>
        <v/>
      </c>
    </row>
    <row r="80" spans="1:10" x14ac:dyDescent="0.25">
      <c r="A80">
        <f t="shared" si="10"/>
        <v>2</v>
      </c>
      <c r="B80">
        <f t="shared" si="9"/>
        <v>2</v>
      </c>
      <c r="C80">
        <f t="shared" si="9"/>
        <v>2</v>
      </c>
      <c r="E80" t="str" cm="1">
        <f t="array" ref="E80">IF(C80&gt;INDEX('Invoer bestelling'!$Y$34:$AH$49,'Overzicht bestelling'!A80,'Overzicht bestelling'!B80),"",INDEX('Invoer bestelling'!$Y$34:$AH$49,'Overzicht bestelling'!A80,'Overzicht bestelling'!B80))</f>
        <v/>
      </c>
      <c r="F80" t="str">
        <f>IF(E80="","",VLOOKUP(A80,'Invoer bestelling'!$A$34:$F$49,2,FALSE))</f>
        <v/>
      </c>
      <c r="G80" t="str">
        <f t="shared" si="8"/>
        <v/>
      </c>
      <c r="H80" t="str">
        <f>IF(F80="","",VLOOKUP(F80,'Invoer bestelling'!B$34:G$52,6,FALSE))</f>
        <v/>
      </c>
      <c r="I80" t="str">
        <f t="array" ref="I80">IFERROR(INDEX($G$1:$G$2320,SMALL(IF($G$1:$G$2320&lt;&gt;"",ROW($G$1:$G$2320)),ROW())),"")</f>
        <v/>
      </c>
      <c r="J80" t="str">
        <f t="array" ref="J80">IFERROR(INDEX($H$1:$H$2320,SMALL(IF($H$1:$H$2320&lt;&gt;"",ROW($H$1:$H$2320)),ROW())),"")</f>
        <v/>
      </c>
    </row>
    <row r="81" spans="1:10" x14ac:dyDescent="0.25">
      <c r="A81">
        <f t="shared" si="10"/>
        <v>2</v>
      </c>
      <c r="B81">
        <f t="shared" si="9"/>
        <v>2</v>
      </c>
      <c r="C81">
        <f t="shared" si="9"/>
        <v>3</v>
      </c>
      <c r="E81" t="str" cm="1">
        <f t="array" ref="E81">IF(C81&gt;INDEX('Invoer bestelling'!$Y$34:$AH$49,'Overzicht bestelling'!A81,'Overzicht bestelling'!B81),"",INDEX('Invoer bestelling'!$Y$34:$AH$49,'Overzicht bestelling'!A81,'Overzicht bestelling'!B81))</f>
        <v/>
      </c>
      <c r="F81" t="str">
        <f>IF(E81="","",VLOOKUP(A81,'Invoer bestelling'!$A$34:$F$49,2,FALSE))</f>
        <v/>
      </c>
      <c r="G81" t="str">
        <f t="shared" si="8"/>
        <v/>
      </c>
      <c r="H81" t="str">
        <f>IF(F81="","",VLOOKUP(F81,'Invoer bestelling'!B$34:G$52,6,FALSE))</f>
        <v/>
      </c>
      <c r="I81" t="str">
        <f t="array" ref="I81">IFERROR(INDEX($G$1:$G$2320,SMALL(IF($G$1:$G$2320&lt;&gt;"",ROW($G$1:$G$2320)),ROW())),"")</f>
        <v/>
      </c>
      <c r="J81" t="str">
        <f t="array" ref="J81">IFERROR(INDEX($H$1:$H$2320,SMALL(IF($H$1:$H$2320&lt;&gt;"",ROW($H$1:$H$2320)),ROW())),"")</f>
        <v/>
      </c>
    </row>
    <row r="82" spans="1:10" x14ac:dyDescent="0.25">
      <c r="A82">
        <f t="shared" si="10"/>
        <v>2</v>
      </c>
      <c r="B82">
        <f t="shared" si="9"/>
        <v>2</v>
      </c>
      <c r="C82">
        <f t="shared" si="9"/>
        <v>4</v>
      </c>
      <c r="E82" t="str" cm="1">
        <f t="array" ref="E82">IF(C82&gt;INDEX('Invoer bestelling'!$Y$34:$AH$49,'Overzicht bestelling'!A82,'Overzicht bestelling'!B82),"",INDEX('Invoer bestelling'!$Y$34:$AH$49,'Overzicht bestelling'!A82,'Overzicht bestelling'!B82))</f>
        <v/>
      </c>
      <c r="F82" t="str">
        <f>IF(E82="","",VLOOKUP(A82,'Invoer bestelling'!$A$34:$F$49,2,FALSE))</f>
        <v/>
      </c>
      <c r="G82" t="str">
        <f t="shared" si="8"/>
        <v/>
      </c>
      <c r="H82" t="str">
        <f>IF(F82="","",VLOOKUP(F82,'Invoer bestelling'!B$34:G$52,6,FALSE))</f>
        <v/>
      </c>
      <c r="I82" t="str">
        <f t="array" ref="I82">IFERROR(INDEX($G$1:$G$2320,SMALL(IF($G$1:$G$2320&lt;&gt;"",ROW($G$1:$G$2320)),ROW())),"")</f>
        <v/>
      </c>
      <c r="J82" t="str">
        <f t="array" ref="J82">IFERROR(INDEX($H$1:$H$2320,SMALL(IF($H$1:$H$2320&lt;&gt;"",ROW($H$1:$H$2320)),ROW())),"")</f>
        <v/>
      </c>
    </row>
    <row r="83" spans="1:10" x14ac:dyDescent="0.25">
      <c r="A83">
        <f t="shared" si="10"/>
        <v>2</v>
      </c>
      <c r="B83">
        <f t="shared" si="9"/>
        <v>2</v>
      </c>
      <c r="C83">
        <f t="shared" si="9"/>
        <v>5</v>
      </c>
      <c r="E83" t="str" cm="1">
        <f t="array" ref="E83">IF(C83&gt;INDEX('Invoer bestelling'!$Y$34:$AH$49,'Overzicht bestelling'!A83,'Overzicht bestelling'!B83),"",INDEX('Invoer bestelling'!$Y$34:$AH$49,'Overzicht bestelling'!A83,'Overzicht bestelling'!B83))</f>
        <v/>
      </c>
      <c r="F83" t="str">
        <f>IF(E83="","",VLOOKUP(A83,'Invoer bestelling'!$A$34:$F$49,2,FALSE))</f>
        <v/>
      </c>
      <c r="G83" t="str">
        <f t="shared" si="8"/>
        <v/>
      </c>
      <c r="H83" t="str">
        <f>IF(F83="","",VLOOKUP(F83,'Invoer bestelling'!B$34:G$52,6,FALSE))</f>
        <v/>
      </c>
      <c r="I83" t="str">
        <f t="array" ref="I83">IFERROR(INDEX($G$1:$G$2320,SMALL(IF($G$1:$G$2320&lt;&gt;"",ROW($G$1:$G$2320)),ROW())),"")</f>
        <v/>
      </c>
      <c r="J83" t="str">
        <f t="array" ref="J83">IFERROR(INDEX($H$1:$H$2320,SMALL(IF($H$1:$H$2320&lt;&gt;"",ROW($H$1:$H$2320)),ROW())),"")</f>
        <v/>
      </c>
    </row>
    <row r="84" spans="1:10" x14ac:dyDescent="0.25">
      <c r="A84">
        <f t="shared" si="10"/>
        <v>2</v>
      </c>
      <c r="B84">
        <f t="shared" si="9"/>
        <v>2</v>
      </c>
      <c r="C84">
        <f t="shared" si="9"/>
        <v>6</v>
      </c>
      <c r="E84" t="str" cm="1">
        <f t="array" ref="E84">IF(C84&gt;INDEX('Invoer bestelling'!$Y$34:$AH$49,'Overzicht bestelling'!A84,'Overzicht bestelling'!B84),"",INDEX('Invoer bestelling'!$Y$34:$AH$49,'Overzicht bestelling'!A84,'Overzicht bestelling'!B84))</f>
        <v/>
      </c>
      <c r="F84" t="str">
        <f>IF(E84="","",VLOOKUP(A84,'Invoer bestelling'!$A$34:$F$49,2,FALSE))</f>
        <v/>
      </c>
      <c r="G84" t="str">
        <f t="shared" si="8"/>
        <v/>
      </c>
      <c r="H84" t="str">
        <f>IF(F84="","",VLOOKUP(F84,'Invoer bestelling'!B$34:G$52,6,FALSE))</f>
        <v/>
      </c>
      <c r="I84" t="str">
        <f t="array" ref="I84">IFERROR(INDEX($G$1:$G$2320,SMALL(IF($G$1:$G$2320&lt;&gt;"",ROW($G$1:$G$2320)),ROW())),"")</f>
        <v/>
      </c>
      <c r="J84" t="str">
        <f t="array" ref="J84">IFERROR(INDEX($H$1:$H$2320,SMALL(IF($H$1:$H$2320&lt;&gt;"",ROW($H$1:$H$2320)),ROW())),"")</f>
        <v/>
      </c>
    </row>
    <row r="85" spans="1:10" x14ac:dyDescent="0.25">
      <c r="A85">
        <f t="shared" si="10"/>
        <v>2</v>
      </c>
      <c r="B85">
        <f t="shared" si="9"/>
        <v>2</v>
      </c>
      <c r="C85">
        <f t="shared" si="9"/>
        <v>7</v>
      </c>
      <c r="E85" t="str" cm="1">
        <f t="array" ref="E85">IF(C85&gt;INDEX('Invoer bestelling'!$Y$34:$AH$49,'Overzicht bestelling'!A85,'Overzicht bestelling'!B85),"",INDEX('Invoer bestelling'!$Y$34:$AH$49,'Overzicht bestelling'!A85,'Overzicht bestelling'!B85))</f>
        <v/>
      </c>
      <c r="F85" t="str">
        <f>IF(E85="","",VLOOKUP(A85,'Invoer bestelling'!$A$34:$F$49,2,FALSE))</f>
        <v/>
      </c>
      <c r="G85" t="str">
        <f t="shared" si="8"/>
        <v/>
      </c>
      <c r="H85" t="str">
        <f>IF(F85="","",VLOOKUP(F85,'Invoer bestelling'!B$34:G$52,6,FALSE))</f>
        <v/>
      </c>
      <c r="I85" t="str">
        <f t="array" ref="I85">IFERROR(INDEX($G$1:$G$2320,SMALL(IF($G$1:$G$2320&lt;&gt;"",ROW($G$1:$G$2320)),ROW())),"")</f>
        <v/>
      </c>
      <c r="J85" t="str">
        <f t="array" ref="J85">IFERROR(INDEX($H$1:$H$2320,SMALL(IF($H$1:$H$2320&lt;&gt;"",ROW($H$1:$H$2320)),ROW())),"")</f>
        <v/>
      </c>
    </row>
    <row r="86" spans="1:10" x14ac:dyDescent="0.25">
      <c r="A86">
        <f t="shared" si="10"/>
        <v>2</v>
      </c>
      <c r="B86">
        <f t="shared" si="9"/>
        <v>3</v>
      </c>
      <c r="C86">
        <f t="shared" si="9"/>
        <v>1</v>
      </c>
      <c r="E86" t="str" cm="1">
        <f t="array" ref="E86">IF(C86&gt;INDEX('Invoer bestelling'!$Y$34:$AH$49,'Overzicht bestelling'!A86,'Overzicht bestelling'!B86),"",INDEX('Invoer bestelling'!$Y$34:$AH$49,'Overzicht bestelling'!A86,'Overzicht bestelling'!B86))</f>
        <v/>
      </c>
      <c r="F86" t="str">
        <f>IF(E86="","",VLOOKUP(A86,'Invoer bestelling'!$A$34:$F$49,2,FALSE))</f>
        <v/>
      </c>
      <c r="G86" t="str">
        <f t="shared" si="8"/>
        <v/>
      </c>
      <c r="H86" t="str">
        <f>IF(F86="","",VLOOKUP(F86,'Invoer bestelling'!B$34:G$52,6,FALSE))</f>
        <v/>
      </c>
      <c r="I86" t="str">
        <f t="array" ref="I86">IFERROR(INDEX($G$1:$G$2320,SMALL(IF($G$1:$G$2320&lt;&gt;"",ROW($G$1:$G$2320)),ROW())),"")</f>
        <v/>
      </c>
      <c r="J86" t="str">
        <f t="array" ref="J86">IFERROR(INDEX($H$1:$H$2320,SMALL(IF($H$1:$H$2320&lt;&gt;"",ROW($H$1:$H$2320)),ROW())),"")</f>
        <v/>
      </c>
    </row>
    <row r="87" spans="1:10" x14ac:dyDescent="0.25">
      <c r="A87">
        <f t="shared" si="10"/>
        <v>2</v>
      </c>
      <c r="B87">
        <f t="shared" si="9"/>
        <v>3</v>
      </c>
      <c r="C87">
        <f t="shared" si="9"/>
        <v>2</v>
      </c>
      <c r="E87" t="str" cm="1">
        <f t="array" ref="E87">IF(C87&gt;INDEX('Invoer bestelling'!$Y$34:$AH$49,'Overzicht bestelling'!A87,'Overzicht bestelling'!B87),"",INDEX('Invoer bestelling'!$Y$34:$AH$49,'Overzicht bestelling'!A87,'Overzicht bestelling'!B87))</f>
        <v/>
      </c>
      <c r="F87" t="str">
        <f>IF(E87="","",VLOOKUP(A87,'Invoer bestelling'!$A$34:$F$49,2,FALSE))</f>
        <v/>
      </c>
      <c r="G87" t="str">
        <f t="shared" si="8"/>
        <v/>
      </c>
      <c r="H87" t="str">
        <f>IF(F87="","",VLOOKUP(F87,'Invoer bestelling'!B$34:G$52,6,FALSE))</f>
        <v/>
      </c>
      <c r="I87" t="str">
        <f t="array" ref="I87">IFERROR(INDEX($G$1:$G$2320,SMALL(IF($G$1:$G$2320&lt;&gt;"",ROW($G$1:$G$2320)),ROW())),"")</f>
        <v/>
      </c>
      <c r="J87" t="str">
        <f t="array" ref="J87">IFERROR(INDEX($H$1:$H$2320,SMALL(IF($H$1:$H$2320&lt;&gt;"",ROW($H$1:$H$2320)),ROW())),"")</f>
        <v/>
      </c>
    </row>
    <row r="88" spans="1:10" x14ac:dyDescent="0.25">
      <c r="A88">
        <f t="shared" si="10"/>
        <v>2</v>
      </c>
      <c r="B88">
        <f t="shared" si="9"/>
        <v>3</v>
      </c>
      <c r="C88">
        <f t="shared" si="9"/>
        <v>3</v>
      </c>
      <c r="E88" t="str" cm="1">
        <f t="array" ref="E88">IF(C88&gt;INDEX('Invoer bestelling'!$Y$34:$AH$49,'Overzicht bestelling'!A88,'Overzicht bestelling'!B88),"",INDEX('Invoer bestelling'!$Y$34:$AH$49,'Overzicht bestelling'!A88,'Overzicht bestelling'!B88))</f>
        <v/>
      </c>
      <c r="F88" t="str">
        <f>IF(E88="","",VLOOKUP(A88,'Invoer bestelling'!$A$34:$F$49,2,FALSE))</f>
        <v/>
      </c>
      <c r="G88" t="str">
        <f t="shared" si="8"/>
        <v/>
      </c>
      <c r="H88" t="str">
        <f>IF(F88="","",VLOOKUP(F88,'Invoer bestelling'!B$34:G$52,6,FALSE))</f>
        <v/>
      </c>
      <c r="I88" t="str">
        <f t="array" ref="I88">IFERROR(INDEX($G$1:$G$2320,SMALL(IF($G$1:$G$2320&lt;&gt;"",ROW($G$1:$G$2320)),ROW())),"")</f>
        <v/>
      </c>
      <c r="J88" t="str">
        <f t="array" ref="J88">IFERROR(INDEX($H$1:$H$2320,SMALL(IF($H$1:$H$2320&lt;&gt;"",ROW($H$1:$H$2320)),ROW())),"")</f>
        <v/>
      </c>
    </row>
    <row r="89" spans="1:10" x14ac:dyDescent="0.25">
      <c r="A89">
        <f t="shared" si="10"/>
        <v>2</v>
      </c>
      <c r="B89">
        <f t="shared" si="9"/>
        <v>3</v>
      </c>
      <c r="C89">
        <f t="shared" si="9"/>
        <v>4</v>
      </c>
      <c r="E89" t="str" cm="1">
        <f t="array" ref="E89">IF(C89&gt;INDEX('Invoer bestelling'!$Y$34:$AH$49,'Overzicht bestelling'!A89,'Overzicht bestelling'!B89),"",INDEX('Invoer bestelling'!$Y$34:$AH$49,'Overzicht bestelling'!A89,'Overzicht bestelling'!B89))</f>
        <v/>
      </c>
      <c r="F89" t="str">
        <f>IF(E89="","",VLOOKUP(A89,'Invoer bestelling'!$A$34:$F$49,2,FALSE))</f>
        <v/>
      </c>
      <c r="G89" t="str">
        <f t="shared" si="8"/>
        <v/>
      </c>
      <c r="H89" t="str">
        <f>IF(F89="","",VLOOKUP(F89,'Invoer bestelling'!B$34:G$52,6,FALSE))</f>
        <v/>
      </c>
      <c r="I89" t="str">
        <f t="array" ref="I89">IFERROR(INDEX($G$1:$G$2320,SMALL(IF($G$1:$G$2320&lt;&gt;"",ROW($G$1:$G$2320)),ROW())),"")</f>
        <v/>
      </c>
      <c r="J89" t="str">
        <f t="array" ref="J89">IFERROR(INDEX($H$1:$H$2320,SMALL(IF($H$1:$H$2320&lt;&gt;"",ROW($H$1:$H$2320)),ROW())),"")</f>
        <v/>
      </c>
    </row>
    <row r="90" spans="1:10" x14ac:dyDescent="0.25">
      <c r="A90">
        <f t="shared" si="10"/>
        <v>2</v>
      </c>
      <c r="B90">
        <f t="shared" si="9"/>
        <v>3</v>
      </c>
      <c r="C90">
        <f t="shared" si="9"/>
        <v>5</v>
      </c>
      <c r="E90" t="str" cm="1">
        <f t="array" ref="E90">IF(C90&gt;INDEX('Invoer bestelling'!$Y$34:$AH$49,'Overzicht bestelling'!A90,'Overzicht bestelling'!B90),"",INDEX('Invoer bestelling'!$Y$34:$AH$49,'Overzicht bestelling'!A90,'Overzicht bestelling'!B90))</f>
        <v/>
      </c>
      <c r="F90" t="str">
        <f>IF(E90="","",VLOOKUP(A90,'Invoer bestelling'!$A$34:$F$49,2,FALSE))</f>
        <v/>
      </c>
      <c r="G90" t="str">
        <f t="shared" si="8"/>
        <v/>
      </c>
      <c r="H90" t="str">
        <f>IF(F90="","",VLOOKUP(F90,'Invoer bestelling'!B$34:G$52,6,FALSE))</f>
        <v/>
      </c>
      <c r="I90" t="str">
        <f t="array" ref="I90">IFERROR(INDEX($G$1:$G$2320,SMALL(IF($G$1:$G$2320&lt;&gt;"",ROW($G$1:$G$2320)),ROW())),"")</f>
        <v/>
      </c>
      <c r="J90" t="str">
        <f t="array" ref="J90">IFERROR(INDEX($H$1:$H$2320,SMALL(IF($H$1:$H$2320&lt;&gt;"",ROW($H$1:$H$2320)),ROW())),"")</f>
        <v/>
      </c>
    </row>
    <row r="91" spans="1:10" x14ac:dyDescent="0.25">
      <c r="A91">
        <f t="shared" si="10"/>
        <v>2</v>
      </c>
      <c r="B91">
        <f t="shared" si="9"/>
        <v>3</v>
      </c>
      <c r="C91">
        <f t="shared" si="9"/>
        <v>6</v>
      </c>
      <c r="E91" t="str" cm="1">
        <f t="array" ref="E91">IF(C91&gt;INDEX('Invoer bestelling'!$Y$34:$AH$49,'Overzicht bestelling'!A91,'Overzicht bestelling'!B91),"",INDEX('Invoer bestelling'!$Y$34:$AH$49,'Overzicht bestelling'!A91,'Overzicht bestelling'!B91))</f>
        <v/>
      </c>
      <c r="F91" t="str">
        <f>IF(E91="","",VLOOKUP(A91,'Invoer bestelling'!$A$34:$F$49,2,FALSE))</f>
        <v/>
      </c>
      <c r="G91" t="str">
        <f t="shared" si="8"/>
        <v/>
      </c>
      <c r="H91" t="str">
        <f>IF(F91="","",VLOOKUP(F91,'Invoer bestelling'!B$34:G$52,6,FALSE))</f>
        <v/>
      </c>
      <c r="I91" t="str">
        <f t="array" ref="I91">IFERROR(INDEX($G$1:$G$2320,SMALL(IF($G$1:$G$2320&lt;&gt;"",ROW($G$1:$G$2320)),ROW())),"")</f>
        <v/>
      </c>
      <c r="J91" t="str">
        <f t="array" ref="J91">IFERROR(INDEX($H$1:$H$2320,SMALL(IF($H$1:$H$2320&lt;&gt;"",ROW($H$1:$H$2320)),ROW())),"")</f>
        <v/>
      </c>
    </row>
    <row r="92" spans="1:10" x14ac:dyDescent="0.25">
      <c r="A92">
        <f t="shared" si="10"/>
        <v>2</v>
      </c>
      <c r="B92">
        <f t="shared" ref="B92:C111" si="11">B22</f>
        <v>3</v>
      </c>
      <c r="C92">
        <f t="shared" si="11"/>
        <v>7</v>
      </c>
      <c r="E92" t="str" cm="1">
        <f t="array" ref="E92">IF(C92&gt;INDEX('Invoer bestelling'!$Y$34:$AH$49,'Overzicht bestelling'!A92,'Overzicht bestelling'!B92),"",INDEX('Invoer bestelling'!$Y$34:$AH$49,'Overzicht bestelling'!A92,'Overzicht bestelling'!B92))</f>
        <v/>
      </c>
      <c r="F92" t="str">
        <f>IF(E92="","",VLOOKUP(A92,'Invoer bestelling'!$A$34:$F$49,2,FALSE))</f>
        <v/>
      </c>
      <c r="G92" t="str">
        <f t="shared" si="8"/>
        <v/>
      </c>
      <c r="H92" t="str">
        <f>IF(F92="","",VLOOKUP(F92,'Invoer bestelling'!B$34:G$52,6,FALSE))</f>
        <v/>
      </c>
      <c r="I92" t="str">
        <f t="array" ref="I92">IFERROR(INDEX($G$1:$G$2320,SMALL(IF($G$1:$G$2320&lt;&gt;"",ROW($G$1:$G$2320)),ROW())),"")</f>
        <v/>
      </c>
      <c r="J92" t="str">
        <f t="array" ref="J92">IFERROR(INDEX($H$1:$H$2320,SMALL(IF($H$1:$H$2320&lt;&gt;"",ROW($H$1:$H$2320)),ROW())),"")</f>
        <v/>
      </c>
    </row>
    <row r="93" spans="1:10" x14ac:dyDescent="0.25">
      <c r="A93">
        <f t="shared" si="10"/>
        <v>2</v>
      </c>
      <c r="B93">
        <f t="shared" si="11"/>
        <v>4</v>
      </c>
      <c r="C93">
        <f t="shared" si="11"/>
        <v>1</v>
      </c>
      <c r="E93" t="str" cm="1">
        <f t="array" ref="E93">IF(C93&gt;INDEX('Invoer bestelling'!$Y$34:$AH$49,'Overzicht bestelling'!A93,'Overzicht bestelling'!B93),"",INDEX('Invoer bestelling'!$Y$34:$AH$49,'Overzicht bestelling'!A93,'Overzicht bestelling'!B93))</f>
        <v/>
      </c>
      <c r="F93" t="str">
        <f>IF(E93="","",VLOOKUP(A93,'Invoer bestelling'!$A$34:$F$49,2,FALSE))</f>
        <v/>
      </c>
      <c r="G93" t="str">
        <f t="shared" si="8"/>
        <v/>
      </c>
      <c r="H93" t="str">
        <f>IF(F93="","",VLOOKUP(F93,'Invoer bestelling'!B$34:G$52,6,FALSE))</f>
        <v/>
      </c>
      <c r="I93" t="str">
        <f t="array" ref="I93">IFERROR(INDEX($G$1:$G$2320,SMALL(IF($G$1:$G$2320&lt;&gt;"",ROW($G$1:$G$2320)),ROW())),"")</f>
        <v/>
      </c>
      <c r="J93" t="str">
        <f t="array" ref="J93">IFERROR(INDEX($H$1:$H$2320,SMALL(IF($H$1:$H$2320&lt;&gt;"",ROW($H$1:$H$2320)),ROW())),"")</f>
        <v/>
      </c>
    </row>
    <row r="94" spans="1:10" x14ac:dyDescent="0.25">
      <c r="A94">
        <f t="shared" si="10"/>
        <v>2</v>
      </c>
      <c r="B94">
        <f t="shared" si="11"/>
        <v>4</v>
      </c>
      <c r="C94">
        <f t="shared" si="11"/>
        <v>2</v>
      </c>
      <c r="E94" t="str" cm="1">
        <f t="array" ref="E94">IF(C94&gt;INDEX('Invoer bestelling'!$Y$34:$AH$49,'Overzicht bestelling'!A94,'Overzicht bestelling'!B94),"",INDEX('Invoer bestelling'!$Y$34:$AH$49,'Overzicht bestelling'!A94,'Overzicht bestelling'!B94))</f>
        <v/>
      </c>
      <c r="F94" t="str">
        <f>IF(E94="","",VLOOKUP(A94,'Invoer bestelling'!$A$34:$F$49,2,FALSE))</f>
        <v/>
      </c>
      <c r="G94" t="str">
        <f t="shared" si="8"/>
        <v/>
      </c>
      <c r="H94" t="str">
        <f>IF(F94="","",VLOOKUP(F94,'Invoer bestelling'!B$34:G$52,6,FALSE))</f>
        <v/>
      </c>
      <c r="I94" t="str">
        <f t="array" ref="I94">IFERROR(INDEX($G$1:$G$2320,SMALL(IF($G$1:$G$2320&lt;&gt;"",ROW($G$1:$G$2320)),ROW())),"")</f>
        <v/>
      </c>
      <c r="J94" t="str">
        <f t="array" ref="J94">IFERROR(INDEX($H$1:$H$2320,SMALL(IF($H$1:$H$2320&lt;&gt;"",ROW($H$1:$H$2320)),ROW())),"")</f>
        <v/>
      </c>
    </row>
    <row r="95" spans="1:10" x14ac:dyDescent="0.25">
      <c r="A95">
        <f t="shared" si="10"/>
        <v>2</v>
      </c>
      <c r="B95">
        <f t="shared" si="11"/>
        <v>4</v>
      </c>
      <c r="C95">
        <f t="shared" si="11"/>
        <v>3</v>
      </c>
      <c r="E95" t="str" cm="1">
        <f t="array" ref="E95">IF(C95&gt;INDEX('Invoer bestelling'!$Y$34:$AH$49,'Overzicht bestelling'!A95,'Overzicht bestelling'!B95),"",INDEX('Invoer bestelling'!$Y$34:$AH$49,'Overzicht bestelling'!A95,'Overzicht bestelling'!B95))</f>
        <v/>
      </c>
      <c r="F95" t="str">
        <f>IF(E95="","",VLOOKUP(A95,'Invoer bestelling'!$A$34:$F$49,2,FALSE))</f>
        <v/>
      </c>
      <c r="G95" t="str">
        <f t="shared" si="8"/>
        <v/>
      </c>
      <c r="H95" t="str">
        <f>IF(F95="","",VLOOKUP(F95,'Invoer bestelling'!B$34:G$52,6,FALSE))</f>
        <v/>
      </c>
      <c r="I95" t="str">
        <f t="array" ref="I95">IFERROR(INDEX($G$1:$G$2320,SMALL(IF($G$1:$G$2320&lt;&gt;"",ROW($G$1:$G$2320)),ROW())),"")</f>
        <v/>
      </c>
      <c r="J95" t="str">
        <f t="array" ref="J95">IFERROR(INDEX($H$1:$H$2320,SMALL(IF($H$1:$H$2320&lt;&gt;"",ROW($H$1:$H$2320)),ROW())),"")</f>
        <v/>
      </c>
    </row>
    <row r="96" spans="1:10" x14ac:dyDescent="0.25">
      <c r="A96">
        <f t="shared" si="10"/>
        <v>2</v>
      </c>
      <c r="B96">
        <f t="shared" si="11"/>
        <v>4</v>
      </c>
      <c r="C96">
        <f t="shared" si="11"/>
        <v>4</v>
      </c>
      <c r="E96" t="str" cm="1">
        <f t="array" ref="E96">IF(C96&gt;INDEX('Invoer bestelling'!$Y$34:$AH$49,'Overzicht bestelling'!A96,'Overzicht bestelling'!B96),"",INDEX('Invoer bestelling'!$Y$34:$AH$49,'Overzicht bestelling'!A96,'Overzicht bestelling'!B96))</f>
        <v/>
      </c>
      <c r="F96" t="str">
        <f>IF(E96="","",VLOOKUP(A96,'Invoer bestelling'!$A$34:$F$49,2,FALSE))</f>
        <v/>
      </c>
      <c r="G96" t="str">
        <f t="shared" si="8"/>
        <v/>
      </c>
      <c r="H96" t="str">
        <f>IF(F96="","",VLOOKUP(F96,'Invoer bestelling'!B$34:G$52,6,FALSE))</f>
        <v/>
      </c>
      <c r="I96" t="str">
        <f t="array" ref="I96">IFERROR(INDEX($G$1:$G$2320,SMALL(IF($G$1:$G$2320&lt;&gt;"",ROW($G$1:$G$2320)),ROW())),"")</f>
        <v/>
      </c>
      <c r="J96" t="str">
        <f t="array" ref="J96">IFERROR(INDEX($H$1:$H$2320,SMALL(IF($H$1:$H$2320&lt;&gt;"",ROW($H$1:$H$2320)),ROW())),"")</f>
        <v/>
      </c>
    </row>
    <row r="97" spans="1:10" x14ac:dyDescent="0.25">
      <c r="A97">
        <f t="shared" si="10"/>
        <v>2</v>
      </c>
      <c r="B97">
        <f t="shared" si="11"/>
        <v>4</v>
      </c>
      <c r="C97">
        <f t="shared" si="11"/>
        <v>5</v>
      </c>
      <c r="E97" t="str" cm="1">
        <f t="array" ref="E97">IF(C97&gt;INDEX('Invoer bestelling'!$Y$34:$AH$49,'Overzicht bestelling'!A97,'Overzicht bestelling'!B97),"",INDEX('Invoer bestelling'!$Y$34:$AH$49,'Overzicht bestelling'!A97,'Overzicht bestelling'!B97))</f>
        <v/>
      </c>
      <c r="F97" t="str">
        <f>IF(E97="","",VLOOKUP(A97,'Invoer bestelling'!$A$34:$F$49,2,FALSE))</f>
        <v/>
      </c>
      <c r="G97" t="str">
        <f t="shared" si="8"/>
        <v/>
      </c>
      <c r="H97" t="str">
        <f>IF(F97="","",VLOOKUP(F97,'Invoer bestelling'!B$34:G$52,6,FALSE))</f>
        <v/>
      </c>
      <c r="I97" t="str">
        <f t="array" ref="I97">IFERROR(INDEX($G$1:$G$2320,SMALL(IF($G$1:$G$2320&lt;&gt;"",ROW($G$1:$G$2320)),ROW())),"")</f>
        <v/>
      </c>
      <c r="J97" t="str">
        <f t="array" ref="J97">IFERROR(INDEX($H$1:$H$2320,SMALL(IF($H$1:$H$2320&lt;&gt;"",ROW($H$1:$H$2320)),ROW())),"")</f>
        <v/>
      </c>
    </row>
    <row r="98" spans="1:10" x14ac:dyDescent="0.25">
      <c r="A98">
        <f t="shared" si="10"/>
        <v>2</v>
      </c>
      <c r="B98">
        <f t="shared" si="11"/>
        <v>4</v>
      </c>
      <c r="C98">
        <f t="shared" si="11"/>
        <v>6</v>
      </c>
      <c r="E98" t="str" cm="1">
        <f t="array" ref="E98">IF(C98&gt;INDEX('Invoer bestelling'!$Y$34:$AH$49,'Overzicht bestelling'!A98,'Overzicht bestelling'!B98),"",INDEX('Invoer bestelling'!$Y$34:$AH$49,'Overzicht bestelling'!A98,'Overzicht bestelling'!B98))</f>
        <v/>
      </c>
      <c r="F98" t="str">
        <f>IF(E98="","",VLOOKUP(A98,'Invoer bestelling'!$A$34:$F$49,2,FALSE))</f>
        <v/>
      </c>
      <c r="G98" t="str">
        <f t="shared" si="8"/>
        <v/>
      </c>
      <c r="H98" t="str">
        <f>IF(F98="","",VLOOKUP(F98,'Invoer bestelling'!B$34:G$52,6,FALSE))</f>
        <v/>
      </c>
      <c r="I98" t="str">
        <f t="array" ref="I98">IFERROR(INDEX($G$1:$G$2320,SMALL(IF($G$1:$G$2320&lt;&gt;"",ROW($G$1:$G$2320)),ROW())),"")</f>
        <v/>
      </c>
      <c r="J98" t="str">
        <f t="array" ref="J98">IFERROR(INDEX($H$1:$H$2320,SMALL(IF($H$1:$H$2320&lt;&gt;"",ROW($H$1:$H$2320)),ROW())),"")</f>
        <v/>
      </c>
    </row>
    <row r="99" spans="1:10" x14ac:dyDescent="0.25">
      <c r="A99">
        <f t="shared" si="10"/>
        <v>2</v>
      </c>
      <c r="B99">
        <f t="shared" si="11"/>
        <v>4</v>
      </c>
      <c r="C99">
        <f t="shared" si="11"/>
        <v>7</v>
      </c>
      <c r="E99" t="str" cm="1">
        <f t="array" ref="E99">IF(C99&gt;INDEX('Invoer bestelling'!$Y$34:$AH$49,'Overzicht bestelling'!A99,'Overzicht bestelling'!B99),"",INDEX('Invoer bestelling'!$Y$34:$AH$49,'Overzicht bestelling'!A99,'Overzicht bestelling'!B99))</f>
        <v/>
      </c>
      <c r="F99" t="str">
        <f>IF(E99="","",VLOOKUP(A99,'Invoer bestelling'!$A$34:$F$49,2,FALSE))</f>
        <v/>
      </c>
      <c r="G99" t="str">
        <f t="shared" si="8"/>
        <v/>
      </c>
      <c r="H99" t="str">
        <f>IF(F99="","",VLOOKUP(F99,'Invoer bestelling'!B$34:G$52,6,FALSE))</f>
        <v/>
      </c>
      <c r="I99" t="str">
        <f t="array" ref="I99">IFERROR(INDEX($G$1:$G$2320,SMALL(IF($G$1:$G$2320&lt;&gt;"",ROW($G$1:$G$2320)),ROW())),"")</f>
        <v/>
      </c>
      <c r="J99" t="str">
        <f t="array" ref="J99">IFERROR(INDEX($H$1:$H$2320,SMALL(IF($H$1:$H$2320&lt;&gt;"",ROW($H$1:$H$2320)),ROW())),"")</f>
        <v/>
      </c>
    </row>
    <row r="100" spans="1:10" x14ac:dyDescent="0.25">
      <c r="A100">
        <f t="shared" si="10"/>
        <v>2</v>
      </c>
      <c r="B100">
        <f t="shared" si="11"/>
        <v>5</v>
      </c>
      <c r="C100">
        <f t="shared" si="11"/>
        <v>1</v>
      </c>
      <c r="E100" t="str" cm="1">
        <f t="array" ref="E100">IF(C100&gt;INDEX('Invoer bestelling'!$Y$34:$AH$49,'Overzicht bestelling'!A100,'Overzicht bestelling'!B100),"",INDEX('Invoer bestelling'!$Y$34:$AH$49,'Overzicht bestelling'!A100,'Overzicht bestelling'!B100))</f>
        <v/>
      </c>
      <c r="F100" t="str">
        <f>IF(E100="","",VLOOKUP(A100,'Invoer bestelling'!$A$34:$F$49,2,FALSE))</f>
        <v/>
      </c>
      <c r="G100" t="str">
        <f t="shared" si="8"/>
        <v/>
      </c>
      <c r="H100" t="str">
        <f>IF(F100="","",VLOOKUP(F100,'Invoer bestelling'!B$34:G$52,6,FALSE))</f>
        <v/>
      </c>
      <c r="I100" t="str">
        <f t="array" ref="I100">IFERROR(INDEX($G$1:$G$2320,SMALL(IF($G$1:$G$2320&lt;&gt;"",ROW($G$1:$G$2320)),ROW())),"")</f>
        <v/>
      </c>
      <c r="J100" t="str">
        <f t="array" ref="J100">IFERROR(INDEX($H$1:$H$2320,SMALL(IF($H$1:$H$2320&lt;&gt;"",ROW($H$1:$H$2320)),ROW())),"")</f>
        <v/>
      </c>
    </row>
    <row r="101" spans="1:10" x14ac:dyDescent="0.25">
      <c r="A101">
        <f t="shared" si="10"/>
        <v>2</v>
      </c>
      <c r="B101">
        <f t="shared" si="11"/>
        <v>5</v>
      </c>
      <c r="C101">
        <f t="shared" si="11"/>
        <v>2</v>
      </c>
      <c r="E101" t="str" cm="1">
        <f t="array" ref="E101">IF(C101&gt;INDEX('Invoer bestelling'!$Y$34:$AH$49,'Overzicht bestelling'!A101,'Overzicht bestelling'!B101),"",INDEX('Invoer bestelling'!$Y$34:$AH$49,'Overzicht bestelling'!A101,'Overzicht bestelling'!B101))</f>
        <v/>
      </c>
      <c r="F101" t="str">
        <f>IF(E101="","",VLOOKUP(A101,'Invoer bestelling'!$A$34:$F$49,2,FALSE))</f>
        <v/>
      </c>
      <c r="G101" t="str">
        <f t="shared" si="8"/>
        <v/>
      </c>
      <c r="H101" t="str">
        <f>IF(F101="","",VLOOKUP(F101,'Invoer bestelling'!B$34:G$52,6,FALSE))</f>
        <v/>
      </c>
      <c r="I101" t="str">
        <f t="array" ref="I101">IFERROR(INDEX($G$1:$G$2320,SMALL(IF($G$1:$G$2320&lt;&gt;"",ROW($G$1:$G$2320)),ROW())),"")</f>
        <v/>
      </c>
      <c r="J101" t="str">
        <f t="array" ref="J101">IFERROR(INDEX($H$1:$H$2320,SMALL(IF($H$1:$H$2320&lt;&gt;"",ROW($H$1:$H$2320)),ROW())),"")</f>
        <v/>
      </c>
    </row>
    <row r="102" spans="1:10" x14ac:dyDescent="0.25">
      <c r="A102">
        <f t="shared" si="10"/>
        <v>2</v>
      </c>
      <c r="B102">
        <f t="shared" si="11"/>
        <v>5</v>
      </c>
      <c r="C102">
        <f t="shared" si="11"/>
        <v>3</v>
      </c>
      <c r="E102" t="str" cm="1">
        <f t="array" ref="E102">IF(C102&gt;INDEX('Invoer bestelling'!$Y$34:$AH$49,'Overzicht bestelling'!A102,'Overzicht bestelling'!B102),"",INDEX('Invoer bestelling'!$Y$34:$AH$49,'Overzicht bestelling'!A102,'Overzicht bestelling'!B102))</f>
        <v/>
      </c>
      <c r="F102" t="str">
        <f>IF(E102="","",VLOOKUP(A102,'Invoer bestelling'!$A$34:$F$49,2,FALSE))</f>
        <v/>
      </c>
      <c r="G102" t="str">
        <f t="shared" si="8"/>
        <v/>
      </c>
      <c r="H102" t="str">
        <f>IF(F102="","",VLOOKUP(F102,'Invoer bestelling'!B$34:G$52,6,FALSE))</f>
        <v/>
      </c>
      <c r="I102" t="str">
        <f t="array" ref="I102">IFERROR(INDEX($G$1:$G$2320,SMALL(IF($G$1:$G$2320&lt;&gt;"",ROW($G$1:$G$2320)),ROW())),"")</f>
        <v/>
      </c>
      <c r="J102" t="str">
        <f t="array" ref="J102">IFERROR(INDEX($H$1:$H$2320,SMALL(IF($H$1:$H$2320&lt;&gt;"",ROW($H$1:$H$2320)),ROW())),"")</f>
        <v/>
      </c>
    </row>
    <row r="103" spans="1:10" x14ac:dyDescent="0.25">
      <c r="A103">
        <f t="shared" si="10"/>
        <v>2</v>
      </c>
      <c r="B103">
        <f t="shared" si="11"/>
        <v>5</v>
      </c>
      <c r="C103">
        <f t="shared" si="11"/>
        <v>4</v>
      </c>
      <c r="E103" t="str" cm="1">
        <f t="array" ref="E103">IF(C103&gt;INDEX('Invoer bestelling'!$Y$34:$AH$49,'Overzicht bestelling'!A103,'Overzicht bestelling'!B103),"",INDEX('Invoer bestelling'!$Y$34:$AH$49,'Overzicht bestelling'!A103,'Overzicht bestelling'!B103))</f>
        <v/>
      </c>
      <c r="F103" t="str">
        <f>IF(E103="","",VLOOKUP(A103,'Invoer bestelling'!$A$34:$F$49,2,FALSE))</f>
        <v/>
      </c>
      <c r="G103" t="str">
        <f t="shared" si="8"/>
        <v/>
      </c>
      <c r="H103" t="str">
        <f>IF(F103="","",VLOOKUP(F103,'Invoer bestelling'!B$34:G$52,6,FALSE))</f>
        <v/>
      </c>
      <c r="I103" t="str">
        <f t="array" ref="I103">IFERROR(INDEX($G$1:$G$2320,SMALL(IF($G$1:$G$2320&lt;&gt;"",ROW($G$1:$G$2320)),ROW())),"")</f>
        <v/>
      </c>
      <c r="J103" t="str">
        <f t="array" ref="J103">IFERROR(INDEX($H$1:$H$2320,SMALL(IF($H$1:$H$2320&lt;&gt;"",ROW($H$1:$H$2320)),ROW())),"")</f>
        <v/>
      </c>
    </row>
    <row r="104" spans="1:10" x14ac:dyDescent="0.25">
      <c r="A104">
        <f t="shared" si="10"/>
        <v>2</v>
      </c>
      <c r="B104">
        <f t="shared" si="11"/>
        <v>5</v>
      </c>
      <c r="C104">
        <f t="shared" si="11"/>
        <v>5</v>
      </c>
      <c r="E104" t="str" cm="1">
        <f t="array" ref="E104">IF(C104&gt;INDEX('Invoer bestelling'!$Y$34:$AH$49,'Overzicht bestelling'!A104,'Overzicht bestelling'!B104),"",INDEX('Invoer bestelling'!$Y$34:$AH$49,'Overzicht bestelling'!A104,'Overzicht bestelling'!B104))</f>
        <v/>
      </c>
      <c r="F104" t="str">
        <f>IF(E104="","",VLOOKUP(A104,'Invoer bestelling'!$A$34:$F$49,2,FALSE))</f>
        <v/>
      </c>
      <c r="G104" t="str">
        <f t="shared" si="8"/>
        <v/>
      </c>
      <c r="H104" t="str">
        <f>IF(F104="","",VLOOKUP(F104,'Invoer bestelling'!B$34:G$52,6,FALSE))</f>
        <v/>
      </c>
      <c r="I104" t="str">
        <f t="array" ref="I104">IFERROR(INDEX($G$1:$G$2320,SMALL(IF($G$1:$G$2320&lt;&gt;"",ROW($G$1:$G$2320)),ROW())),"")</f>
        <v/>
      </c>
      <c r="J104" t="str">
        <f t="array" ref="J104">IFERROR(INDEX($H$1:$H$2320,SMALL(IF($H$1:$H$2320&lt;&gt;"",ROW($H$1:$H$2320)),ROW())),"")</f>
        <v/>
      </c>
    </row>
    <row r="105" spans="1:10" x14ac:dyDescent="0.25">
      <c r="A105">
        <f t="shared" si="10"/>
        <v>2</v>
      </c>
      <c r="B105">
        <f t="shared" si="11"/>
        <v>5</v>
      </c>
      <c r="C105">
        <f t="shared" si="11"/>
        <v>6</v>
      </c>
      <c r="E105" t="str" cm="1">
        <f t="array" ref="E105">IF(C105&gt;INDEX('Invoer bestelling'!$Y$34:$AH$49,'Overzicht bestelling'!A105,'Overzicht bestelling'!B105),"",INDEX('Invoer bestelling'!$Y$34:$AH$49,'Overzicht bestelling'!A105,'Overzicht bestelling'!B105))</f>
        <v/>
      </c>
      <c r="F105" t="str">
        <f>IF(E105="","",VLOOKUP(A105,'Invoer bestelling'!$A$34:$F$49,2,FALSE))</f>
        <v/>
      </c>
      <c r="G105" t="str">
        <f t="shared" si="8"/>
        <v/>
      </c>
      <c r="H105" t="str">
        <f>IF(F105="","",VLOOKUP(F105,'Invoer bestelling'!B$34:G$52,6,FALSE))</f>
        <v/>
      </c>
      <c r="I105" t="str">
        <f t="array" ref="I105">IFERROR(INDEX($G$1:$G$2320,SMALL(IF($G$1:$G$2320&lt;&gt;"",ROW($G$1:$G$2320)),ROW())),"")</f>
        <v/>
      </c>
      <c r="J105" t="str">
        <f t="array" ref="J105">IFERROR(INDEX($H$1:$H$2320,SMALL(IF($H$1:$H$2320&lt;&gt;"",ROW($H$1:$H$2320)),ROW())),"")</f>
        <v/>
      </c>
    </row>
    <row r="106" spans="1:10" x14ac:dyDescent="0.25">
      <c r="A106">
        <f t="shared" si="10"/>
        <v>2</v>
      </c>
      <c r="B106">
        <f t="shared" si="11"/>
        <v>5</v>
      </c>
      <c r="C106">
        <f t="shared" si="11"/>
        <v>7</v>
      </c>
      <c r="E106" t="str" cm="1">
        <f t="array" ref="E106">IF(C106&gt;INDEX('Invoer bestelling'!$Y$34:$AH$49,'Overzicht bestelling'!A106,'Overzicht bestelling'!B106),"",INDEX('Invoer bestelling'!$Y$34:$AH$49,'Overzicht bestelling'!A106,'Overzicht bestelling'!B106))</f>
        <v/>
      </c>
      <c r="F106" t="str">
        <f>IF(E106="","",VLOOKUP(A106,'Invoer bestelling'!$A$34:$F$49,2,FALSE))</f>
        <v/>
      </c>
      <c r="G106" t="str">
        <f t="shared" si="8"/>
        <v/>
      </c>
      <c r="H106" t="str">
        <f>IF(F106="","",VLOOKUP(F106,'Invoer bestelling'!B$34:G$52,6,FALSE))</f>
        <v/>
      </c>
      <c r="I106" t="str">
        <f t="array" ref="I106">IFERROR(INDEX($G$1:$G$2320,SMALL(IF($G$1:$G$2320&lt;&gt;"",ROW($G$1:$G$2320)),ROW())),"")</f>
        <v/>
      </c>
      <c r="J106" t="str">
        <f t="array" ref="J106">IFERROR(INDEX($H$1:$H$2320,SMALL(IF($H$1:$H$2320&lt;&gt;"",ROW($H$1:$H$2320)),ROW())),"")</f>
        <v/>
      </c>
    </row>
    <row r="107" spans="1:10" x14ac:dyDescent="0.25">
      <c r="A107">
        <f t="shared" si="10"/>
        <v>2</v>
      </c>
      <c r="B107">
        <f t="shared" si="11"/>
        <v>6</v>
      </c>
      <c r="C107">
        <f t="shared" si="11"/>
        <v>1</v>
      </c>
      <c r="E107" t="str" cm="1">
        <f t="array" ref="E107">IF(C107&gt;INDEX('Invoer bestelling'!$Y$34:$AH$49,'Overzicht bestelling'!A107,'Overzicht bestelling'!B107),"",INDEX('Invoer bestelling'!$Y$34:$AH$49,'Overzicht bestelling'!A107,'Overzicht bestelling'!B107))</f>
        <v/>
      </c>
      <c r="F107" t="str">
        <f>IF(E107="","",VLOOKUP(A107,'Invoer bestelling'!$A$34:$F$49,2,FALSE))</f>
        <v/>
      </c>
      <c r="G107" t="str">
        <f t="shared" si="8"/>
        <v/>
      </c>
      <c r="H107" t="str">
        <f>IF(F107="","",VLOOKUP(F107,'Invoer bestelling'!B$34:G$52,6,FALSE))</f>
        <v/>
      </c>
      <c r="I107" t="str">
        <f t="array" ref="I107">IFERROR(INDEX($G$1:$G$2320,SMALL(IF($G$1:$G$2320&lt;&gt;"",ROW($G$1:$G$2320)),ROW())),"")</f>
        <v/>
      </c>
      <c r="J107" t="str">
        <f t="array" ref="J107">IFERROR(INDEX($H$1:$H$2320,SMALL(IF($H$1:$H$2320&lt;&gt;"",ROW($H$1:$H$2320)),ROW())),"")</f>
        <v/>
      </c>
    </row>
    <row r="108" spans="1:10" x14ac:dyDescent="0.25">
      <c r="A108">
        <f t="shared" si="10"/>
        <v>2</v>
      </c>
      <c r="B108">
        <f t="shared" si="11"/>
        <v>6</v>
      </c>
      <c r="C108">
        <f t="shared" si="11"/>
        <v>2</v>
      </c>
      <c r="E108" t="str" cm="1">
        <f t="array" ref="E108">IF(C108&gt;INDEX('Invoer bestelling'!$Y$34:$AH$49,'Overzicht bestelling'!A108,'Overzicht bestelling'!B108),"",INDEX('Invoer bestelling'!$Y$34:$AH$49,'Overzicht bestelling'!A108,'Overzicht bestelling'!B108))</f>
        <v/>
      </c>
      <c r="F108" t="str">
        <f>IF(E108="","",VLOOKUP(A108,'Invoer bestelling'!$A$34:$F$49,2,FALSE))</f>
        <v/>
      </c>
      <c r="G108" t="str">
        <f t="shared" si="8"/>
        <v/>
      </c>
      <c r="H108" t="str">
        <f>IF(F108="","",VLOOKUP(F108,'Invoer bestelling'!B$34:G$52,6,FALSE))</f>
        <v/>
      </c>
      <c r="I108" t="str">
        <f t="array" ref="I108">IFERROR(INDEX($G$1:$G$2320,SMALL(IF($G$1:$G$2320&lt;&gt;"",ROW($G$1:$G$2320)),ROW())),"")</f>
        <v/>
      </c>
      <c r="J108" t="str">
        <f t="array" ref="J108">IFERROR(INDEX($H$1:$H$2320,SMALL(IF($H$1:$H$2320&lt;&gt;"",ROW($H$1:$H$2320)),ROW())),"")</f>
        <v/>
      </c>
    </row>
    <row r="109" spans="1:10" x14ac:dyDescent="0.25">
      <c r="A109">
        <f t="shared" si="10"/>
        <v>2</v>
      </c>
      <c r="B109">
        <f t="shared" si="11"/>
        <v>6</v>
      </c>
      <c r="C109">
        <f t="shared" si="11"/>
        <v>3</v>
      </c>
      <c r="E109" t="str" cm="1">
        <f t="array" ref="E109">IF(C109&gt;INDEX('Invoer bestelling'!$Y$34:$AH$49,'Overzicht bestelling'!A109,'Overzicht bestelling'!B109),"",INDEX('Invoer bestelling'!$Y$34:$AH$49,'Overzicht bestelling'!A109,'Overzicht bestelling'!B109))</f>
        <v/>
      </c>
      <c r="F109" t="str">
        <f>IF(E109="","",VLOOKUP(A109,'Invoer bestelling'!$A$34:$F$49,2,FALSE))</f>
        <v/>
      </c>
      <c r="G109" t="str">
        <f t="shared" si="8"/>
        <v/>
      </c>
      <c r="H109" t="str">
        <f>IF(F109="","",VLOOKUP(F109,'Invoer bestelling'!B$34:G$52,6,FALSE))</f>
        <v/>
      </c>
      <c r="I109" t="str">
        <f t="array" ref="I109">IFERROR(INDEX($G$1:$G$2320,SMALL(IF($G$1:$G$2320&lt;&gt;"",ROW($G$1:$G$2320)),ROW())),"")</f>
        <v/>
      </c>
      <c r="J109" t="str">
        <f t="array" ref="J109">IFERROR(INDEX($H$1:$H$2320,SMALL(IF($H$1:$H$2320&lt;&gt;"",ROW($H$1:$H$2320)),ROW())),"")</f>
        <v/>
      </c>
    </row>
    <row r="110" spans="1:10" x14ac:dyDescent="0.25">
      <c r="A110">
        <f t="shared" si="10"/>
        <v>2</v>
      </c>
      <c r="B110">
        <f t="shared" si="11"/>
        <v>6</v>
      </c>
      <c r="C110">
        <f t="shared" si="11"/>
        <v>4</v>
      </c>
      <c r="E110" t="str" cm="1">
        <f t="array" ref="E110">IF(C110&gt;INDEX('Invoer bestelling'!$Y$34:$AH$49,'Overzicht bestelling'!A110,'Overzicht bestelling'!B110),"",INDEX('Invoer bestelling'!$Y$34:$AH$49,'Overzicht bestelling'!A110,'Overzicht bestelling'!B110))</f>
        <v/>
      </c>
      <c r="F110" t="str">
        <f>IF(E110="","",VLOOKUP(A110,'Invoer bestelling'!$A$34:$F$49,2,FALSE))</f>
        <v/>
      </c>
      <c r="G110" t="str">
        <f t="shared" si="8"/>
        <v/>
      </c>
      <c r="H110" t="str">
        <f>IF(F110="","",VLOOKUP(F110,'Invoer bestelling'!B$34:G$52,6,FALSE))</f>
        <v/>
      </c>
      <c r="I110" t="str">
        <f t="array" ref="I110">IFERROR(INDEX($G$1:$G$2320,SMALL(IF($G$1:$G$2320&lt;&gt;"",ROW($G$1:$G$2320)),ROW())),"")</f>
        <v/>
      </c>
      <c r="J110" t="str">
        <f t="array" ref="J110">IFERROR(INDEX($H$1:$H$2320,SMALL(IF($H$1:$H$2320&lt;&gt;"",ROW($H$1:$H$2320)),ROW())),"")</f>
        <v/>
      </c>
    </row>
    <row r="111" spans="1:10" x14ac:dyDescent="0.25">
      <c r="A111">
        <f t="shared" si="10"/>
        <v>2</v>
      </c>
      <c r="B111">
        <f t="shared" si="11"/>
        <v>6</v>
      </c>
      <c r="C111">
        <f t="shared" si="11"/>
        <v>5</v>
      </c>
      <c r="E111" t="str" cm="1">
        <f t="array" ref="E111">IF(C111&gt;INDEX('Invoer bestelling'!$Y$34:$AH$49,'Overzicht bestelling'!A111,'Overzicht bestelling'!B111),"",INDEX('Invoer bestelling'!$Y$34:$AH$49,'Overzicht bestelling'!A111,'Overzicht bestelling'!B111))</f>
        <v/>
      </c>
      <c r="F111" t="str">
        <f>IF(E111="","",VLOOKUP(A111,'Invoer bestelling'!$A$34:$F$49,2,FALSE))</f>
        <v/>
      </c>
      <c r="G111" t="str">
        <f t="shared" si="8"/>
        <v/>
      </c>
      <c r="H111" t="str">
        <f>IF(F111="","",VLOOKUP(F111,'Invoer bestelling'!B$34:G$52,6,FALSE))</f>
        <v/>
      </c>
      <c r="I111" t="str">
        <f t="array" ref="I111">IFERROR(INDEX($G$1:$G$2320,SMALL(IF($G$1:$G$2320&lt;&gt;"",ROW($G$1:$G$2320)),ROW())),"")</f>
        <v/>
      </c>
      <c r="J111" t="str">
        <f t="array" ref="J111">IFERROR(INDEX($H$1:$H$2320,SMALL(IF($H$1:$H$2320&lt;&gt;"",ROW($H$1:$H$2320)),ROW())),"")</f>
        <v/>
      </c>
    </row>
    <row r="112" spans="1:10" x14ac:dyDescent="0.25">
      <c r="A112">
        <f t="shared" si="10"/>
        <v>2</v>
      </c>
      <c r="B112">
        <f t="shared" ref="B112:C131" si="12">B42</f>
        <v>6</v>
      </c>
      <c r="C112">
        <f t="shared" si="12"/>
        <v>6</v>
      </c>
      <c r="E112" t="str" cm="1">
        <f t="array" ref="E112">IF(C112&gt;INDEX('Invoer bestelling'!$Y$34:$AH$49,'Overzicht bestelling'!A112,'Overzicht bestelling'!B112),"",INDEX('Invoer bestelling'!$Y$34:$AH$49,'Overzicht bestelling'!A112,'Overzicht bestelling'!B112))</f>
        <v/>
      </c>
      <c r="F112" t="str">
        <f>IF(E112="","",VLOOKUP(A112,'Invoer bestelling'!$A$34:$F$49,2,FALSE))</f>
        <v/>
      </c>
      <c r="G112" t="str">
        <f t="shared" si="8"/>
        <v/>
      </c>
      <c r="H112" t="str">
        <f>IF(F112="","",VLOOKUP(F112,'Invoer bestelling'!B$34:G$52,6,FALSE))</f>
        <v/>
      </c>
      <c r="I112" t="str">
        <f t="array" ref="I112">IFERROR(INDEX($G$1:$G$2320,SMALL(IF($G$1:$G$2320&lt;&gt;"",ROW($G$1:$G$2320)),ROW())),"")</f>
        <v/>
      </c>
      <c r="J112" t="str">
        <f t="array" ref="J112">IFERROR(INDEX($H$1:$H$2320,SMALL(IF($H$1:$H$2320&lt;&gt;"",ROW($H$1:$H$2320)),ROW())),"")</f>
        <v/>
      </c>
    </row>
    <row r="113" spans="1:10" x14ac:dyDescent="0.25">
      <c r="A113">
        <f t="shared" si="10"/>
        <v>2</v>
      </c>
      <c r="B113">
        <f t="shared" si="12"/>
        <v>6</v>
      </c>
      <c r="C113">
        <f t="shared" si="12"/>
        <v>7</v>
      </c>
      <c r="E113" t="str" cm="1">
        <f t="array" ref="E113">IF(C113&gt;INDEX('Invoer bestelling'!$Y$34:$AH$49,'Overzicht bestelling'!A113,'Overzicht bestelling'!B113),"",INDEX('Invoer bestelling'!$Y$34:$AH$49,'Overzicht bestelling'!A113,'Overzicht bestelling'!B113))</f>
        <v/>
      </c>
      <c r="F113" t="str">
        <f>IF(E113="","",VLOOKUP(A113,'Invoer bestelling'!$A$34:$F$49,2,FALSE))</f>
        <v/>
      </c>
      <c r="G113" t="str">
        <f t="shared" si="8"/>
        <v/>
      </c>
      <c r="H113" t="str">
        <f>IF(F113="","",VLOOKUP(F113,'Invoer bestelling'!B$34:G$52,6,FALSE))</f>
        <v/>
      </c>
      <c r="I113" t="str">
        <f t="array" ref="I113">IFERROR(INDEX($G$1:$G$2320,SMALL(IF($G$1:$G$2320&lt;&gt;"",ROW($G$1:$G$2320)),ROW())),"")</f>
        <v/>
      </c>
      <c r="J113" t="str">
        <f t="array" ref="J113">IFERROR(INDEX($H$1:$H$2320,SMALL(IF($H$1:$H$2320&lt;&gt;"",ROW($H$1:$H$2320)),ROW())),"")</f>
        <v/>
      </c>
    </row>
    <row r="114" spans="1:10" x14ac:dyDescent="0.25">
      <c r="A114">
        <f t="shared" si="10"/>
        <v>2</v>
      </c>
      <c r="B114">
        <f t="shared" si="12"/>
        <v>7</v>
      </c>
      <c r="C114">
        <f t="shared" si="12"/>
        <v>1</v>
      </c>
      <c r="E114" t="str" cm="1">
        <f t="array" ref="E114">IF(C114&gt;INDEX('Invoer bestelling'!$Y$34:$AH$49,'Overzicht bestelling'!A114,'Overzicht bestelling'!B114),"",INDEX('Invoer bestelling'!$Y$34:$AH$49,'Overzicht bestelling'!A114,'Overzicht bestelling'!B114))</f>
        <v/>
      </c>
      <c r="F114" t="str">
        <f>IF(E114="","",VLOOKUP(A114,'Invoer bestelling'!$A$34:$F$49,2,FALSE))</f>
        <v/>
      </c>
      <c r="G114" t="str">
        <f t="shared" si="8"/>
        <v/>
      </c>
      <c r="H114" t="str">
        <f>IF(F114="","",VLOOKUP(F114,'Invoer bestelling'!B$34:G$52,6,FALSE))</f>
        <v/>
      </c>
      <c r="I114" t="str">
        <f t="array" ref="I114">IFERROR(INDEX($G$1:$G$2320,SMALL(IF($G$1:$G$2320&lt;&gt;"",ROW($G$1:$G$2320)),ROW())),"")</f>
        <v/>
      </c>
      <c r="J114" t="str">
        <f t="array" ref="J114">IFERROR(INDEX($H$1:$H$2320,SMALL(IF($H$1:$H$2320&lt;&gt;"",ROW($H$1:$H$2320)),ROW())),"")</f>
        <v/>
      </c>
    </row>
    <row r="115" spans="1:10" x14ac:dyDescent="0.25">
      <c r="A115">
        <f t="shared" si="10"/>
        <v>2</v>
      </c>
      <c r="B115">
        <f t="shared" si="12"/>
        <v>7</v>
      </c>
      <c r="C115">
        <f t="shared" si="12"/>
        <v>2</v>
      </c>
      <c r="E115" t="str" cm="1">
        <f t="array" ref="E115">IF(C115&gt;INDEX('Invoer bestelling'!$Y$34:$AH$49,'Overzicht bestelling'!A115,'Overzicht bestelling'!B115),"",INDEX('Invoer bestelling'!$Y$34:$AH$49,'Overzicht bestelling'!A115,'Overzicht bestelling'!B115))</f>
        <v/>
      </c>
      <c r="F115" t="str">
        <f>IF(E115="","",VLOOKUP(A115,'Invoer bestelling'!$A$34:$F$49,2,FALSE))</f>
        <v/>
      </c>
      <c r="G115" t="str">
        <f t="shared" si="8"/>
        <v/>
      </c>
      <c r="H115" t="str">
        <f>IF(F115="","",VLOOKUP(F115,'Invoer bestelling'!B$34:G$52,6,FALSE))</f>
        <v/>
      </c>
      <c r="I115" t="str">
        <f t="array" ref="I115">IFERROR(INDEX($G$1:$G$2320,SMALL(IF($G$1:$G$2320&lt;&gt;"",ROW($G$1:$G$2320)),ROW())),"")</f>
        <v/>
      </c>
      <c r="J115" t="str">
        <f t="array" ref="J115">IFERROR(INDEX($H$1:$H$2320,SMALL(IF($H$1:$H$2320&lt;&gt;"",ROW($H$1:$H$2320)),ROW())),"")</f>
        <v/>
      </c>
    </row>
    <row r="116" spans="1:10" x14ac:dyDescent="0.25">
      <c r="A116">
        <f t="shared" si="10"/>
        <v>2</v>
      </c>
      <c r="B116">
        <f t="shared" si="12"/>
        <v>7</v>
      </c>
      <c r="C116">
        <f t="shared" si="12"/>
        <v>3</v>
      </c>
      <c r="E116" t="str" cm="1">
        <f t="array" ref="E116">IF(C116&gt;INDEX('Invoer bestelling'!$Y$34:$AH$49,'Overzicht bestelling'!A116,'Overzicht bestelling'!B116),"",INDEX('Invoer bestelling'!$Y$34:$AH$49,'Overzicht bestelling'!A116,'Overzicht bestelling'!B116))</f>
        <v/>
      </c>
      <c r="F116" t="str">
        <f>IF(E116="","",VLOOKUP(A116,'Invoer bestelling'!$A$34:$F$49,2,FALSE))</f>
        <v/>
      </c>
      <c r="G116" t="str">
        <f t="shared" si="8"/>
        <v/>
      </c>
      <c r="H116" t="str">
        <f>IF(F116="","",VLOOKUP(F116,'Invoer bestelling'!B$34:G$52,6,FALSE))</f>
        <v/>
      </c>
      <c r="I116" t="str">
        <f t="array" ref="I116">IFERROR(INDEX($G$1:$G$2320,SMALL(IF($G$1:$G$2320&lt;&gt;"",ROW($G$1:$G$2320)),ROW())),"")</f>
        <v/>
      </c>
      <c r="J116" t="str">
        <f t="array" ref="J116">IFERROR(INDEX($H$1:$H$2320,SMALL(IF($H$1:$H$2320&lt;&gt;"",ROW($H$1:$H$2320)),ROW())),"")</f>
        <v/>
      </c>
    </row>
    <row r="117" spans="1:10" x14ac:dyDescent="0.25">
      <c r="A117">
        <f t="shared" si="10"/>
        <v>2</v>
      </c>
      <c r="B117">
        <f t="shared" si="12"/>
        <v>7</v>
      </c>
      <c r="C117">
        <f t="shared" si="12"/>
        <v>4</v>
      </c>
      <c r="E117" t="str" cm="1">
        <f t="array" ref="E117">IF(C117&gt;INDEX('Invoer bestelling'!$Y$34:$AH$49,'Overzicht bestelling'!A117,'Overzicht bestelling'!B117),"",INDEX('Invoer bestelling'!$Y$34:$AH$49,'Overzicht bestelling'!A117,'Overzicht bestelling'!B117))</f>
        <v/>
      </c>
      <c r="F117" t="str">
        <f>IF(E117="","",VLOOKUP(A117,'Invoer bestelling'!$A$34:$F$49,2,FALSE))</f>
        <v/>
      </c>
      <c r="G117" t="str">
        <f t="shared" si="8"/>
        <v/>
      </c>
      <c r="H117" t="str">
        <f>IF(F117="","",VLOOKUP(F117,'Invoer bestelling'!B$34:G$52,6,FALSE))</f>
        <v/>
      </c>
      <c r="I117" t="str">
        <f t="array" ref="I117">IFERROR(INDEX($G$1:$G$2320,SMALL(IF($G$1:$G$2320&lt;&gt;"",ROW($G$1:$G$2320)),ROW())),"")</f>
        <v/>
      </c>
      <c r="J117" t="str">
        <f t="array" ref="J117">IFERROR(INDEX($H$1:$H$2320,SMALL(IF($H$1:$H$2320&lt;&gt;"",ROW($H$1:$H$2320)),ROW())),"")</f>
        <v/>
      </c>
    </row>
    <row r="118" spans="1:10" x14ac:dyDescent="0.25">
      <c r="A118">
        <f t="shared" si="10"/>
        <v>2</v>
      </c>
      <c r="B118">
        <f t="shared" si="12"/>
        <v>7</v>
      </c>
      <c r="C118">
        <f t="shared" si="12"/>
        <v>5</v>
      </c>
      <c r="E118" t="str" cm="1">
        <f t="array" ref="E118">IF(C118&gt;INDEX('Invoer bestelling'!$Y$34:$AH$49,'Overzicht bestelling'!A118,'Overzicht bestelling'!B118),"",INDEX('Invoer bestelling'!$Y$34:$AH$49,'Overzicht bestelling'!A118,'Overzicht bestelling'!B118))</f>
        <v/>
      </c>
      <c r="F118" t="str">
        <f>IF(E118="","",VLOOKUP(A118,'Invoer bestelling'!$A$34:$F$49,2,FALSE))</f>
        <v/>
      </c>
      <c r="G118" t="str">
        <f t="shared" si="8"/>
        <v/>
      </c>
      <c r="H118" t="str">
        <f>IF(F118="","",VLOOKUP(F118,'Invoer bestelling'!B$34:G$52,6,FALSE))</f>
        <v/>
      </c>
      <c r="I118" t="str">
        <f t="array" ref="I118">IFERROR(INDEX($G$1:$G$2320,SMALL(IF($G$1:$G$2320&lt;&gt;"",ROW($G$1:$G$2320)),ROW())),"")</f>
        <v/>
      </c>
      <c r="J118" t="str">
        <f t="array" ref="J118">IFERROR(INDEX($H$1:$H$2320,SMALL(IF($H$1:$H$2320&lt;&gt;"",ROW($H$1:$H$2320)),ROW())),"")</f>
        <v/>
      </c>
    </row>
    <row r="119" spans="1:10" x14ac:dyDescent="0.25">
      <c r="A119">
        <f t="shared" si="10"/>
        <v>2</v>
      </c>
      <c r="B119">
        <f t="shared" si="12"/>
        <v>7</v>
      </c>
      <c r="C119">
        <f t="shared" si="12"/>
        <v>6</v>
      </c>
      <c r="E119" t="str" cm="1">
        <f t="array" ref="E119">IF(C119&gt;INDEX('Invoer bestelling'!$Y$34:$AH$49,'Overzicht bestelling'!A119,'Overzicht bestelling'!B119),"",INDEX('Invoer bestelling'!$Y$34:$AH$49,'Overzicht bestelling'!A119,'Overzicht bestelling'!B119))</f>
        <v/>
      </c>
      <c r="F119" t="str">
        <f>IF(E119="","",VLOOKUP(A119,'Invoer bestelling'!$A$34:$F$49,2,FALSE))</f>
        <v/>
      </c>
      <c r="G119" t="str">
        <f t="shared" si="8"/>
        <v/>
      </c>
      <c r="H119" t="str">
        <f>IF(F119="","",VLOOKUP(F119,'Invoer bestelling'!B$34:G$52,6,FALSE))</f>
        <v/>
      </c>
      <c r="I119" t="str">
        <f t="array" ref="I119">IFERROR(INDEX($G$1:$G$2320,SMALL(IF($G$1:$G$2320&lt;&gt;"",ROW($G$1:$G$2320)),ROW())),"")</f>
        <v/>
      </c>
      <c r="J119" t="str">
        <f t="array" ref="J119">IFERROR(INDEX($H$1:$H$2320,SMALL(IF($H$1:$H$2320&lt;&gt;"",ROW($H$1:$H$2320)),ROW())),"")</f>
        <v/>
      </c>
    </row>
    <row r="120" spans="1:10" x14ac:dyDescent="0.25">
      <c r="A120">
        <f t="shared" si="10"/>
        <v>2</v>
      </c>
      <c r="B120">
        <f t="shared" si="12"/>
        <v>7</v>
      </c>
      <c r="C120">
        <f t="shared" si="12"/>
        <v>7</v>
      </c>
      <c r="E120" t="str" cm="1">
        <f t="array" ref="E120">IF(C120&gt;INDEX('Invoer bestelling'!$Y$34:$AH$49,'Overzicht bestelling'!A120,'Overzicht bestelling'!B120),"",INDEX('Invoer bestelling'!$Y$34:$AH$49,'Overzicht bestelling'!A120,'Overzicht bestelling'!B120))</f>
        <v/>
      </c>
      <c r="F120" t="str">
        <f>IF(E120="","",VLOOKUP(A120,'Invoer bestelling'!$A$34:$F$49,2,FALSE))</f>
        <v/>
      </c>
      <c r="G120" t="str">
        <f t="shared" si="8"/>
        <v/>
      </c>
      <c r="H120" t="str">
        <f>IF(F120="","",VLOOKUP(F120,'Invoer bestelling'!B$34:G$52,6,FALSE))</f>
        <v/>
      </c>
      <c r="I120" t="str">
        <f t="array" ref="I120">IFERROR(INDEX($G$1:$G$2320,SMALL(IF($G$1:$G$2320&lt;&gt;"",ROW($G$1:$G$2320)),ROW())),"")</f>
        <v/>
      </c>
      <c r="J120" t="str">
        <f t="array" ref="J120">IFERROR(INDEX($H$1:$H$2320,SMALL(IF($H$1:$H$2320&lt;&gt;"",ROW($H$1:$H$2320)),ROW())),"")</f>
        <v/>
      </c>
    </row>
    <row r="121" spans="1:10" x14ac:dyDescent="0.25">
      <c r="A121">
        <f t="shared" si="10"/>
        <v>2</v>
      </c>
      <c r="B121">
        <f t="shared" si="12"/>
        <v>8</v>
      </c>
      <c r="C121">
        <f t="shared" si="12"/>
        <v>1</v>
      </c>
      <c r="E121" t="str" cm="1">
        <f t="array" ref="E121">IF(C121&gt;INDEX('Invoer bestelling'!$Y$34:$AH$49,'Overzicht bestelling'!A121,'Overzicht bestelling'!B121),"",INDEX('Invoer bestelling'!$Y$34:$AH$49,'Overzicht bestelling'!A121,'Overzicht bestelling'!B121))</f>
        <v/>
      </c>
      <c r="F121" t="str">
        <f>IF(E121="","",VLOOKUP(A121,'Invoer bestelling'!$A$34:$F$49,2,FALSE))</f>
        <v/>
      </c>
      <c r="G121" t="str">
        <f t="shared" si="8"/>
        <v/>
      </c>
      <c r="H121" t="str">
        <f>IF(F121="","",VLOOKUP(F121,'Invoer bestelling'!B$34:G$52,6,FALSE))</f>
        <v/>
      </c>
      <c r="I121" t="str">
        <f t="array" ref="I121">IFERROR(INDEX($G$1:$G$2320,SMALL(IF($G$1:$G$2320&lt;&gt;"",ROW($G$1:$G$2320)),ROW())),"")</f>
        <v/>
      </c>
      <c r="J121" t="str">
        <f t="array" ref="J121">IFERROR(INDEX($H$1:$H$2320,SMALL(IF($H$1:$H$2320&lt;&gt;"",ROW($H$1:$H$2320)),ROW())),"")</f>
        <v/>
      </c>
    </row>
    <row r="122" spans="1:10" x14ac:dyDescent="0.25">
      <c r="A122">
        <f t="shared" si="10"/>
        <v>2</v>
      </c>
      <c r="B122">
        <f t="shared" si="12"/>
        <v>8</v>
      </c>
      <c r="C122">
        <f t="shared" si="12"/>
        <v>2</v>
      </c>
      <c r="E122" t="str" cm="1">
        <f t="array" ref="E122">IF(C122&gt;INDEX('Invoer bestelling'!$Y$34:$AH$49,'Overzicht bestelling'!A122,'Overzicht bestelling'!B122),"",INDEX('Invoer bestelling'!$Y$34:$AH$49,'Overzicht bestelling'!A122,'Overzicht bestelling'!B122))</f>
        <v/>
      </c>
      <c r="F122" t="str">
        <f>IF(E122="","",VLOOKUP(A122,'Invoer bestelling'!$A$34:$F$49,2,FALSE))</f>
        <v/>
      </c>
      <c r="G122" t="str">
        <f t="shared" si="8"/>
        <v/>
      </c>
      <c r="H122" t="str">
        <f>IF(F122="","",VLOOKUP(F122,'Invoer bestelling'!B$34:G$52,6,FALSE))</f>
        <v/>
      </c>
      <c r="I122" t="str">
        <f t="array" ref="I122">IFERROR(INDEX($G$1:$G$2320,SMALL(IF($G$1:$G$2320&lt;&gt;"",ROW($G$1:$G$2320)),ROW())),"")</f>
        <v/>
      </c>
      <c r="J122" t="str">
        <f t="array" ref="J122">IFERROR(INDEX($H$1:$H$2320,SMALL(IF($H$1:$H$2320&lt;&gt;"",ROW($H$1:$H$2320)),ROW())),"")</f>
        <v/>
      </c>
    </row>
    <row r="123" spans="1:10" x14ac:dyDescent="0.25">
      <c r="A123">
        <f t="shared" si="10"/>
        <v>2</v>
      </c>
      <c r="B123">
        <f t="shared" si="12"/>
        <v>8</v>
      </c>
      <c r="C123">
        <f t="shared" si="12"/>
        <v>3</v>
      </c>
      <c r="E123" t="str" cm="1">
        <f t="array" ref="E123">IF(C123&gt;INDEX('Invoer bestelling'!$Y$34:$AH$49,'Overzicht bestelling'!A123,'Overzicht bestelling'!B123),"",INDEX('Invoer bestelling'!$Y$34:$AH$49,'Overzicht bestelling'!A123,'Overzicht bestelling'!B123))</f>
        <v/>
      </c>
      <c r="F123" t="str">
        <f>IF(E123="","",VLOOKUP(A123,'Invoer bestelling'!$A$34:$F$49,2,FALSE))</f>
        <v/>
      </c>
      <c r="G123" t="str">
        <f t="shared" si="8"/>
        <v/>
      </c>
      <c r="H123" t="str">
        <f>IF(F123="","",VLOOKUP(F123,'Invoer bestelling'!B$34:G$52,6,FALSE))</f>
        <v/>
      </c>
      <c r="I123" t="str">
        <f t="array" ref="I123">IFERROR(INDEX($G$1:$G$2320,SMALL(IF($G$1:$G$2320&lt;&gt;"",ROW($G$1:$G$2320)),ROW())),"")</f>
        <v/>
      </c>
      <c r="J123" t="str">
        <f t="array" ref="J123">IFERROR(INDEX($H$1:$H$2320,SMALL(IF($H$1:$H$2320&lt;&gt;"",ROW($H$1:$H$2320)),ROW())),"")</f>
        <v/>
      </c>
    </row>
    <row r="124" spans="1:10" x14ac:dyDescent="0.25">
      <c r="A124">
        <f t="shared" si="10"/>
        <v>2</v>
      </c>
      <c r="B124">
        <f t="shared" si="12"/>
        <v>8</v>
      </c>
      <c r="C124">
        <f t="shared" si="12"/>
        <v>4</v>
      </c>
      <c r="E124" t="str" cm="1">
        <f t="array" ref="E124">IF(C124&gt;INDEX('Invoer bestelling'!$Y$34:$AH$49,'Overzicht bestelling'!A124,'Overzicht bestelling'!B124),"",INDEX('Invoer bestelling'!$Y$34:$AH$49,'Overzicht bestelling'!A124,'Overzicht bestelling'!B124))</f>
        <v/>
      </c>
      <c r="F124" t="str">
        <f>IF(E124="","",VLOOKUP(A124,'Invoer bestelling'!$A$34:$F$49,2,FALSE))</f>
        <v/>
      </c>
      <c r="G124" t="str">
        <f t="shared" si="8"/>
        <v/>
      </c>
      <c r="H124" t="str">
        <f>IF(F124="","",VLOOKUP(F124,'Invoer bestelling'!B$34:G$52,6,FALSE))</f>
        <v/>
      </c>
      <c r="I124" t="str">
        <f t="array" ref="I124">IFERROR(INDEX($G$1:$G$2320,SMALL(IF($G$1:$G$2320&lt;&gt;"",ROW($G$1:$G$2320)),ROW())),"")</f>
        <v/>
      </c>
      <c r="J124" t="str">
        <f t="array" ref="J124">IFERROR(INDEX($H$1:$H$2320,SMALL(IF($H$1:$H$2320&lt;&gt;"",ROW($H$1:$H$2320)),ROW())),"")</f>
        <v/>
      </c>
    </row>
    <row r="125" spans="1:10" x14ac:dyDescent="0.25">
      <c r="A125">
        <f t="shared" si="10"/>
        <v>2</v>
      </c>
      <c r="B125">
        <f t="shared" si="12"/>
        <v>8</v>
      </c>
      <c r="C125">
        <f t="shared" si="12"/>
        <v>5</v>
      </c>
      <c r="E125" t="str" cm="1">
        <f t="array" ref="E125">IF(C125&gt;INDEX('Invoer bestelling'!$Y$34:$AH$49,'Overzicht bestelling'!A125,'Overzicht bestelling'!B125),"",INDEX('Invoer bestelling'!$Y$34:$AH$49,'Overzicht bestelling'!A125,'Overzicht bestelling'!B125))</f>
        <v/>
      </c>
      <c r="F125" t="str">
        <f>IF(E125="","",VLOOKUP(A125,'Invoer bestelling'!$A$34:$F$49,2,FALSE))</f>
        <v/>
      </c>
      <c r="G125" t="str">
        <f t="shared" si="8"/>
        <v/>
      </c>
      <c r="H125" t="str">
        <f>IF(F125="","",VLOOKUP(F125,'Invoer bestelling'!B$34:G$52,6,FALSE))</f>
        <v/>
      </c>
      <c r="I125" t="str">
        <f t="array" ref="I125">IFERROR(INDEX($G$1:$G$2320,SMALL(IF($G$1:$G$2320&lt;&gt;"",ROW($G$1:$G$2320)),ROW())),"")</f>
        <v/>
      </c>
      <c r="J125" t="str">
        <f t="array" ref="J125">IFERROR(INDEX($H$1:$H$2320,SMALL(IF($H$1:$H$2320&lt;&gt;"",ROW($H$1:$H$2320)),ROW())),"")</f>
        <v/>
      </c>
    </row>
    <row r="126" spans="1:10" x14ac:dyDescent="0.25">
      <c r="A126">
        <f t="shared" si="10"/>
        <v>2</v>
      </c>
      <c r="B126">
        <f t="shared" si="12"/>
        <v>8</v>
      </c>
      <c r="C126">
        <f t="shared" si="12"/>
        <v>6</v>
      </c>
      <c r="E126" t="str" cm="1">
        <f t="array" ref="E126">IF(C126&gt;INDEX('Invoer bestelling'!$Y$34:$AH$49,'Overzicht bestelling'!A126,'Overzicht bestelling'!B126),"",INDEX('Invoer bestelling'!$Y$34:$AH$49,'Overzicht bestelling'!A126,'Overzicht bestelling'!B126))</f>
        <v/>
      </c>
      <c r="F126" t="str">
        <f>IF(E126="","",VLOOKUP(A126,'Invoer bestelling'!$A$34:$F$49,2,FALSE))</f>
        <v/>
      </c>
      <c r="G126" t="str">
        <f t="shared" si="8"/>
        <v/>
      </c>
      <c r="H126" t="str">
        <f>IF(F126="","",VLOOKUP(F126,'Invoer bestelling'!B$34:G$52,6,FALSE))</f>
        <v/>
      </c>
      <c r="I126" t="str">
        <f t="array" ref="I126">IFERROR(INDEX($G$1:$G$2320,SMALL(IF($G$1:$G$2320&lt;&gt;"",ROW($G$1:$G$2320)),ROW())),"")</f>
        <v/>
      </c>
      <c r="J126" t="str">
        <f t="array" ref="J126">IFERROR(INDEX($H$1:$H$2320,SMALL(IF($H$1:$H$2320&lt;&gt;"",ROW($H$1:$H$2320)),ROW())),"")</f>
        <v/>
      </c>
    </row>
    <row r="127" spans="1:10" x14ac:dyDescent="0.25">
      <c r="A127">
        <f t="shared" si="10"/>
        <v>2</v>
      </c>
      <c r="B127">
        <f t="shared" si="12"/>
        <v>8</v>
      </c>
      <c r="C127">
        <f t="shared" si="12"/>
        <v>7</v>
      </c>
      <c r="E127" t="str" cm="1">
        <f t="array" ref="E127">IF(C127&gt;INDEX('Invoer bestelling'!$Y$34:$AH$49,'Overzicht bestelling'!A127,'Overzicht bestelling'!B127),"",INDEX('Invoer bestelling'!$Y$34:$AH$49,'Overzicht bestelling'!A127,'Overzicht bestelling'!B127))</f>
        <v/>
      </c>
      <c r="F127" t="str">
        <f>IF(E127="","",VLOOKUP(A127,'Invoer bestelling'!$A$34:$F$49,2,FALSE))</f>
        <v/>
      </c>
      <c r="G127" t="str">
        <f t="shared" si="8"/>
        <v/>
      </c>
      <c r="H127" t="str">
        <f>IF(F127="","",VLOOKUP(F127,'Invoer bestelling'!B$34:G$52,6,FALSE))</f>
        <v/>
      </c>
      <c r="I127" t="str">
        <f t="array" ref="I127">IFERROR(INDEX($G$1:$G$2320,SMALL(IF($G$1:$G$2320&lt;&gt;"",ROW($G$1:$G$2320)),ROW())),"")</f>
        <v/>
      </c>
      <c r="J127" t="str">
        <f t="array" ref="J127">IFERROR(INDEX($H$1:$H$2320,SMALL(IF($H$1:$H$2320&lt;&gt;"",ROW($H$1:$H$2320)),ROW())),"")</f>
        <v/>
      </c>
    </row>
    <row r="128" spans="1:10" x14ac:dyDescent="0.25">
      <c r="A128">
        <f t="shared" si="10"/>
        <v>2</v>
      </c>
      <c r="B128">
        <f t="shared" si="12"/>
        <v>9</v>
      </c>
      <c r="C128">
        <f t="shared" si="12"/>
        <v>1</v>
      </c>
      <c r="E128" t="str" cm="1">
        <f t="array" ref="E128">IF(C128&gt;INDEX('Invoer bestelling'!$Y$34:$AH$49,'Overzicht bestelling'!A128,'Overzicht bestelling'!B128),"",INDEX('Invoer bestelling'!$Y$34:$AH$49,'Overzicht bestelling'!A128,'Overzicht bestelling'!B128))</f>
        <v/>
      </c>
      <c r="F128" t="str">
        <f>IF(E128="","",VLOOKUP(A128,'Invoer bestelling'!$A$34:$F$49,2,FALSE))</f>
        <v/>
      </c>
      <c r="G128" t="str">
        <f t="shared" si="8"/>
        <v/>
      </c>
      <c r="H128" t="str">
        <f>IF(F128="","",VLOOKUP(F128,'Invoer bestelling'!B$34:G$52,6,FALSE))</f>
        <v/>
      </c>
      <c r="I128" t="str">
        <f t="array" ref="I128">IFERROR(INDEX($G$1:$G$2320,SMALL(IF($G$1:$G$2320&lt;&gt;"",ROW($G$1:$G$2320)),ROW())),"")</f>
        <v/>
      </c>
      <c r="J128" t="str">
        <f t="array" ref="J128">IFERROR(INDEX($H$1:$H$2320,SMALL(IF($H$1:$H$2320&lt;&gt;"",ROW($H$1:$H$2320)),ROW())),"")</f>
        <v/>
      </c>
    </row>
    <row r="129" spans="1:10" x14ac:dyDescent="0.25">
      <c r="A129">
        <f t="shared" si="10"/>
        <v>2</v>
      </c>
      <c r="B129">
        <f t="shared" si="12"/>
        <v>9</v>
      </c>
      <c r="C129">
        <f t="shared" si="12"/>
        <v>2</v>
      </c>
      <c r="E129" t="str" cm="1">
        <f t="array" ref="E129">IF(C129&gt;INDEX('Invoer bestelling'!$Y$34:$AH$49,'Overzicht bestelling'!A129,'Overzicht bestelling'!B129),"",INDEX('Invoer bestelling'!$Y$34:$AH$49,'Overzicht bestelling'!A129,'Overzicht bestelling'!B129))</f>
        <v/>
      </c>
      <c r="F129" t="str">
        <f>IF(E129="","",VLOOKUP(A129,'Invoer bestelling'!$A$34:$F$49,2,FALSE))</f>
        <v/>
      </c>
      <c r="G129" t="str">
        <f t="shared" si="8"/>
        <v/>
      </c>
      <c r="H129" t="str">
        <f>IF(F129="","",VLOOKUP(F129,'Invoer bestelling'!B$34:G$52,6,FALSE))</f>
        <v/>
      </c>
      <c r="I129" t="str">
        <f t="array" ref="I129">IFERROR(INDEX($G$1:$G$2320,SMALL(IF($G$1:$G$2320&lt;&gt;"",ROW($G$1:$G$2320)),ROW())),"")</f>
        <v/>
      </c>
      <c r="J129" t="str">
        <f t="array" ref="J129">IFERROR(INDEX($H$1:$H$2320,SMALL(IF($H$1:$H$2320&lt;&gt;"",ROW($H$1:$H$2320)),ROW())),"")</f>
        <v/>
      </c>
    </row>
    <row r="130" spans="1:10" x14ac:dyDescent="0.25">
      <c r="A130">
        <f t="shared" si="10"/>
        <v>2</v>
      </c>
      <c r="B130">
        <f t="shared" si="12"/>
        <v>9</v>
      </c>
      <c r="C130">
        <f t="shared" si="12"/>
        <v>3</v>
      </c>
      <c r="E130" t="str" cm="1">
        <f t="array" ref="E130">IF(C130&gt;INDEX('Invoer bestelling'!$Y$34:$AH$49,'Overzicht bestelling'!A130,'Overzicht bestelling'!B130),"",INDEX('Invoer bestelling'!$Y$34:$AH$49,'Overzicht bestelling'!A130,'Overzicht bestelling'!B130))</f>
        <v/>
      </c>
      <c r="F130" t="str">
        <f>IF(E130="","",VLOOKUP(A130,'Invoer bestelling'!$A$34:$F$49,2,FALSE))</f>
        <v/>
      </c>
      <c r="G130" t="str">
        <f t="shared" si="8"/>
        <v/>
      </c>
      <c r="H130" t="str">
        <f>IF(F130="","",VLOOKUP(F130,'Invoer bestelling'!B$34:G$52,6,FALSE))</f>
        <v/>
      </c>
      <c r="I130" t="str">
        <f t="array" ref="I130">IFERROR(INDEX($G$1:$G$2320,SMALL(IF($G$1:$G$2320&lt;&gt;"",ROW($G$1:$G$2320)),ROW())),"")</f>
        <v/>
      </c>
      <c r="J130" t="str">
        <f t="array" ref="J130">IFERROR(INDEX($H$1:$H$2320,SMALL(IF($H$1:$H$2320&lt;&gt;"",ROW($H$1:$H$2320)),ROW())),"")</f>
        <v/>
      </c>
    </row>
    <row r="131" spans="1:10" x14ac:dyDescent="0.25">
      <c r="A131">
        <f t="shared" si="10"/>
        <v>2</v>
      </c>
      <c r="B131">
        <f t="shared" si="12"/>
        <v>9</v>
      </c>
      <c r="C131">
        <f t="shared" si="12"/>
        <v>4</v>
      </c>
      <c r="E131" t="str" cm="1">
        <f t="array" ref="E131">IF(C131&gt;INDEX('Invoer bestelling'!$Y$34:$AH$49,'Overzicht bestelling'!A131,'Overzicht bestelling'!B131),"",INDEX('Invoer bestelling'!$Y$34:$AH$49,'Overzicht bestelling'!A131,'Overzicht bestelling'!B131))</f>
        <v/>
      </c>
      <c r="F131" t="str">
        <f>IF(E131="","",VLOOKUP(A131,'Invoer bestelling'!$A$34:$F$49,2,FALSE))</f>
        <v/>
      </c>
      <c r="G131" t="str">
        <f t="shared" ref="G131:G194" si="13">IF(F131="","",F131 &amp; " (MAAT "&amp;B131&amp;")")</f>
        <v/>
      </c>
      <c r="H131" t="str">
        <f>IF(F131="","",VLOOKUP(F131,'Invoer bestelling'!B$34:G$52,6,FALSE))</f>
        <v/>
      </c>
      <c r="I131" t="str">
        <f t="array" ref="I131">IFERROR(INDEX($G$1:$G$2320,SMALL(IF($G$1:$G$2320&lt;&gt;"",ROW($G$1:$G$2320)),ROW())),"")</f>
        <v/>
      </c>
      <c r="J131" t="str">
        <f t="array" ref="J131">IFERROR(INDEX($H$1:$H$2320,SMALL(IF($H$1:$H$2320&lt;&gt;"",ROW($H$1:$H$2320)),ROW())),"")</f>
        <v/>
      </c>
    </row>
    <row r="132" spans="1:10" x14ac:dyDescent="0.25">
      <c r="A132">
        <f t="shared" si="10"/>
        <v>2</v>
      </c>
      <c r="B132">
        <f t="shared" ref="B132:C151" si="14">B62</f>
        <v>9</v>
      </c>
      <c r="C132">
        <f t="shared" si="14"/>
        <v>5</v>
      </c>
      <c r="E132" t="str" cm="1">
        <f t="array" ref="E132">IF(C132&gt;INDEX('Invoer bestelling'!$Y$34:$AH$49,'Overzicht bestelling'!A132,'Overzicht bestelling'!B132),"",INDEX('Invoer bestelling'!$Y$34:$AH$49,'Overzicht bestelling'!A132,'Overzicht bestelling'!B132))</f>
        <v/>
      </c>
      <c r="F132" t="str">
        <f>IF(E132="","",VLOOKUP(A132,'Invoer bestelling'!$A$34:$F$49,2,FALSE))</f>
        <v/>
      </c>
      <c r="G132" t="str">
        <f t="shared" si="13"/>
        <v/>
      </c>
      <c r="H132" t="str">
        <f>IF(F132="","",VLOOKUP(F132,'Invoer bestelling'!B$34:G$52,6,FALSE))</f>
        <v/>
      </c>
      <c r="I132" t="str">
        <f t="array" ref="I132">IFERROR(INDEX($G$1:$G$2320,SMALL(IF($G$1:$G$2320&lt;&gt;"",ROW($G$1:$G$2320)),ROW())),"")</f>
        <v/>
      </c>
      <c r="J132" t="str">
        <f t="array" ref="J132">IFERROR(INDEX($H$1:$H$2320,SMALL(IF($H$1:$H$2320&lt;&gt;"",ROW($H$1:$H$2320)),ROW())),"")</f>
        <v/>
      </c>
    </row>
    <row r="133" spans="1:10" x14ac:dyDescent="0.25">
      <c r="A133">
        <f t="shared" si="10"/>
        <v>2</v>
      </c>
      <c r="B133">
        <f t="shared" si="14"/>
        <v>9</v>
      </c>
      <c r="C133">
        <f t="shared" si="14"/>
        <v>6</v>
      </c>
      <c r="E133" t="str" cm="1">
        <f t="array" ref="E133">IF(C133&gt;INDEX('Invoer bestelling'!$Y$34:$AH$49,'Overzicht bestelling'!A133,'Overzicht bestelling'!B133),"",INDEX('Invoer bestelling'!$Y$34:$AH$49,'Overzicht bestelling'!A133,'Overzicht bestelling'!B133))</f>
        <v/>
      </c>
      <c r="F133" t="str">
        <f>IF(E133="","",VLOOKUP(A133,'Invoer bestelling'!$A$34:$F$49,2,FALSE))</f>
        <v/>
      </c>
      <c r="G133" t="str">
        <f t="shared" si="13"/>
        <v/>
      </c>
      <c r="H133" t="str">
        <f>IF(F133="","",VLOOKUP(F133,'Invoer bestelling'!B$34:G$52,6,FALSE))</f>
        <v/>
      </c>
      <c r="I133" t="str">
        <f t="array" ref="I133">IFERROR(INDEX($G$1:$G$2320,SMALL(IF($G$1:$G$2320&lt;&gt;"",ROW($G$1:$G$2320)),ROW())),"")</f>
        <v/>
      </c>
      <c r="J133" t="str">
        <f t="array" ref="J133">IFERROR(INDEX($H$1:$H$2320,SMALL(IF($H$1:$H$2320&lt;&gt;"",ROW($H$1:$H$2320)),ROW())),"")</f>
        <v/>
      </c>
    </row>
    <row r="134" spans="1:10" x14ac:dyDescent="0.25">
      <c r="A134">
        <f t="shared" si="10"/>
        <v>2</v>
      </c>
      <c r="B134">
        <f t="shared" si="14"/>
        <v>9</v>
      </c>
      <c r="C134">
        <f t="shared" si="14"/>
        <v>7</v>
      </c>
      <c r="E134" t="str" cm="1">
        <f t="array" ref="E134">IF(C134&gt;INDEX('Invoer bestelling'!$Y$34:$AH$49,'Overzicht bestelling'!A134,'Overzicht bestelling'!B134),"",INDEX('Invoer bestelling'!$Y$34:$AH$49,'Overzicht bestelling'!A134,'Overzicht bestelling'!B134))</f>
        <v/>
      </c>
      <c r="F134" t="str">
        <f>IF(E134="","",VLOOKUP(A134,'Invoer bestelling'!$A$34:$F$49,2,FALSE))</f>
        <v/>
      </c>
      <c r="G134" t="str">
        <f t="shared" si="13"/>
        <v/>
      </c>
      <c r="H134" t="str">
        <f>IF(F134="","",VLOOKUP(F134,'Invoer bestelling'!B$34:G$52,6,FALSE))</f>
        <v/>
      </c>
      <c r="I134" t="str">
        <f t="array" ref="I134">IFERROR(INDEX($G$1:$G$2320,SMALL(IF($G$1:$G$2320&lt;&gt;"",ROW($G$1:$G$2320)),ROW())),"")</f>
        <v/>
      </c>
      <c r="J134" t="str">
        <f t="array" ref="J134">IFERROR(INDEX($H$1:$H$2320,SMALL(IF($H$1:$H$2320&lt;&gt;"",ROW($H$1:$H$2320)),ROW())),"")</f>
        <v/>
      </c>
    </row>
    <row r="135" spans="1:10" x14ac:dyDescent="0.25">
      <c r="A135">
        <f t="shared" si="10"/>
        <v>2</v>
      </c>
      <c r="B135">
        <f t="shared" si="14"/>
        <v>10</v>
      </c>
      <c r="C135">
        <f t="shared" si="14"/>
        <v>1</v>
      </c>
      <c r="E135" t="str" cm="1">
        <f t="array" ref="E135">IF(C135&gt;INDEX('Invoer bestelling'!$Y$34:$AH$49,'Overzicht bestelling'!A135,'Overzicht bestelling'!B135),"",INDEX('Invoer bestelling'!$Y$34:$AH$49,'Overzicht bestelling'!A135,'Overzicht bestelling'!B135))</f>
        <v/>
      </c>
      <c r="F135" t="str">
        <f>IF(E135="","",VLOOKUP(A135,'Invoer bestelling'!$A$34:$F$49,2,FALSE))</f>
        <v/>
      </c>
      <c r="G135" t="str">
        <f t="shared" si="13"/>
        <v/>
      </c>
      <c r="H135" t="str">
        <f>IF(F135="","",VLOOKUP(F135,'Invoer bestelling'!B$34:G$52,6,FALSE))</f>
        <v/>
      </c>
      <c r="I135" t="str">
        <f t="array" ref="I135">IFERROR(INDEX($G$1:$G$2320,SMALL(IF($G$1:$G$2320&lt;&gt;"",ROW($G$1:$G$2320)),ROW())),"")</f>
        <v/>
      </c>
      <c r="J135" t="str">
        <f t="array" ref="J135">IFERROR(INDEX($H$1:$H$2320,SMALL(IF($H$1:$H$2320&lt;&gt;"",ROW($H$1:$H$2320)),ROW())),"")</f>
        <v/>
      </c>
    </row>
    <row r="136" spans="1:10" x14ac:dyDescent="0.25">
      <c r="A136">
        <f t="shared" si="10"/>
        <v>2</v>
      </c>
      <c r="B136">
        <f t="shared" si="14"/>
        <v>10</v>
      </c>
      <c r="C136">
        <f t="shared" si="14"/>
        <v>2</v>
      </c>
      <c r="E136" t="str" cm="1">
        <f t="array" ref="E136">IF(C136&gt;INDEX('Invoer bestelling'!$Y$34:$AH$49,'Overzicht bestelling'!A136,'Overzicht bestelling'!B136),"",INDEX('Invoer bestelling'!$Y$34:$AH$49,'Overzicht bestelling'!A136,'Overzicht bestelling'!B136))</f>
        <v/>
      </c>
      <c r="F136" t="str">
        <f>IF(E136="","",VLOOKUP(A136,'Invoer bestelling'!$A$34:$F$49,2,FALSE))</f>
        <v/>
      </c>
      <c r="G136" t="str">
        <f t="shared" si="13"/>
        <v/>
      </c>
      <c r="H136" t="str">
        <f>IF(F136="","",VLOOKUP(F136,'Invoer bestelling'!B$34:G$52,6,FALSE))</f>
        <v/>
      </c>
      <c r="I136" t="str">
        <f t="array" ref="I136">IFERROR(INDEX($G$1:$G$2320,SMALL(IF($G$1:$G$2320&lt;&gt;"",ROW($G$1:$G$2320)),ROW())),"")</f>
        <v/>
      </c>
      <c r="J136" t="str">
        <f t="array" ref="J136">IFERROR(INDEX($H$1:$H$2320,SMALL(IF($H$1:$H$2320&lt;&gt;"",ROW($H$1:$H$2320)),ROW())),"")</f>
        <v/>
      </c>
    </row>
    <row r="137" spans="1:10" x14ac:dyDescent="0.25">
      <c r="A137">
        <f t="shared" ref="A137:A200" si="15">A67+1</f>
        <v>2</v>
      </c>
      <c r="B137">
        <f t="shared" si="14"/>
        <v>10</v>
      </c>
      <c r="C137">
        <f t="shared" si="14"/>
        <v>3</v>
      </c>
      <c r="E137" t="str" cm="1">
        <f t="array" ref="E137">IF(C137&gt;INDEX('Invoer bestelling'!$Y$34:$AH$49,'Overzicht bestelling'!A137,'Overzicht bestelling'!B137),"",INDEX('Invoer bestelling'!$Y$34:$AH$49,'Overzicht bestelling'!A137,'Overzicht bestelling'!B137))</f>
        <v/>
      </c>
      <c r="F137" t="str">
        <f>IF(E137="","",VLOOKUP(A137,'Invoer bestelling'!$A$34:$F$49,2,FALSE))</f>
        <v/>
      </c>
      <c r="G137" t="str">
        <f t="shared" si="13"/>
        <v/>
      </c>
      <c r="H137" t="str">
        <f>IF(F137="","",VLOOKUP(F137,'Invoer bestelling'!B$34:G$52,6,FALSE))</f>
        <v/>
      </c>
      <c r="I137" t="str">
        <f t="array" ref="I137">IFERROR(INDEX($G$1:$G$2320,SMALL(IF($G$1:$G$2320&lt;&gt;"",ROW($G$1:$G$2320)),ROW())),"")</f>
        <v/>
      </c>
      <c r="J137" t="str">
        <f t="array" ref="J137">IFERROR(INDEX($H$1:$H$2320,SMALL(IF($H$1:$H$2320&lt;&gt;"",ROW($H$1:$H$2320)),ROW())),"")</f>
        <v/>
      </c>
    </row>
    <row r="138" spans="1:10" x14ac:dyDescent="0.25">
      <c r="A138">
        <f t="shared" si="15"/>
        <v>2</v>
      </c>
      <c r="B138">
        <f t="shared" si="14"/>
        <v>10</v>
      </c>
      <c r="C138">
        <f t="shared" si="14"/>
        <v>4</v>
      </c>
      <c r="E138" t="str" cm="1">
        <f t="array" ref="E138">IF(C138&gt;INDEX('Invoer bestelling'!$Y$34:$AH$49,'Overzicht bestelling'!A138,'Overzicht bestelling'!B138),"",INDEX('Invoer bestelling'!$Y$34:$AH$49,'Overzicht bestelling'!A138,'Overzicht bestelling'!B138))</f>
        <v/>
      </c>
      <c r="F138" t="str">
        <f>IF(E138="","",VLOOKUP(A138,'Invoer bestelling'!$A$34:$F$49,2,FALSE))</f>
        <v/>
      </c>
      <c r="G138" t="str">
        <f t="shared" si="13"/>
        <v/>
      </c>
      <c r="H138" t="str">
        <f>IF(F138="","",VLOOKUP(F138,'Invoer bestelling'!B$34:G$52,6,FALSE))</f>
        <v/>
      </c>
      <c r="I138" t="str">
        <f t="array" ref="I138">IFERROR(INDEX($G$1:$G$2320,SMALL(IF($G$1:$G$2320&lt;&gt;"",ROW($G$1:$G$2320)),ROW())),"")</f>
        <v/>
      </c>
      <c r="J138" t="str">
        <f t="array" ref="J138">IFERROR(INDEX($H$1:$H$2320,SMALL(IF($H$1:$H$2320&lt;&gt;"",ROW($H$1:$H$2320)),ROW())),"")</f>
        <v/>
      </c>
    </row>
    <row r="139" spans="1:10" x14ac:dyDescent="0.25">
      <c r="A139">
        <f t="shared" si="15"/>
        <v>2</v>
      </c>
      <c r="B139">
        <f t="shared" si="14"/>
        <v>10</v>
      </c>
      <c r="C139">
        <f t="shared" si="14"/>
        <v>5</v>
      </c>
      <c r="E139" t="str" cm="1">
        <f t="array" ref="E139">IF(C139&gt;INDEX('Invoer bestelling'!$Y$34:$AH$49,'Overzicht bestelling'!A139,'Overzicht bestelling'!B139),"",INDEX('Invoer bestelling'!$Y$34:$AH$49,'Overzicht bestelling'!A139,'Overzicht bestelling'!B139))</f>
        <v/>
      </c>
      <c r="F139" t="str">
        <f>IF(E139="","",VLOOKUP(A139,'Invoer bestelling'!$A$34:$F$49,2,FALSE))</f>
        <v/>
      </c>
      <c r="G139" t="str">
        <f t="shared" si="13"/>
        <v/>
      </c>
      <c r="H139" t="str">
        <f>IF(F139="","",VLOOKUP(F139,'Invoer bestelling'!B$34:G$52,6,FALSE))</f>
        <v/>
      </c>
      <c r="I139" t="str">
        <f t="array" ref="I139">IFERROR(INDEX($G$1:$G$2320,SMALL(IF($G$1:$G$2320&lt;&gt;"",ROW($G$1:$G$2320)),ROW())),"")</f>
        <v/>
      </c>
      <c r="J139" t="str">
        <f t="array" ref="J139">IFERROR(INDEX($H$1:$H$2320,SMALL(IF($H$1:$H$2320&lt;&gt;"",ROW($H$1:$H$2320)),ROW())),"")</f>
        <v/>
      </c>
    </row>
    <row r="140" spans="1:10" x14ac:dyDescent="0.25">
      <c r="A140">
        <f t="shared" si="15"/>
        <v>2</v>
      </c>
      <c r="B140">
        <f t="shared" si="14"/>
        <v>10</v>
      </c>
      <c r="C140">
        <f t="shared" si="14"/>
        <v>6</v>
      </c>
      <c r="E140" t="str" cm="1">
        <f t="array" ref="E140">IF(C140&gt;INDEX('Invoer bestelling'!$Y$34:$AH$49,'Overzicht bestelling'!A140,'Overzicht bestelling'!B140),"",INDEX('Invoer bestelling'!$Y$34:$AH$49,'Overzicht bestelling'!A140,'Overzicht bestelling'!B140))</f>
        <v/>
      </c>
      <c r="F140" t="str">
        <f>IF(E140="","",VLOOKUP(A140,'Invoer bestelling'!$A$34:$F$49,2,FALSE))</f>
        <v/>
      </c>
      <c r="G140" t="str">
        <f t="shared" si="13"/>
        <v/>
      </c>
      <c r="H140" t="str">
        <f>IF(F140="","",VLOOKUP(F140,'Invoer bestelling'!B$34:G$52,6,FALSE))</f>
        <v/>
      </c>
      <c r="I140" t="str">
        <f t="array" ref="I140">IFERROR(INDEX($G$1:$G$2320,SMALL(IF($G$1:$G$2320&lt;&gt;"",ROW($G$1:$G$2320)),ROW())),"")</f>
        <v/>
      </c>
      <c r="J140" t="str">
        <f t="array" ref="J140">IFERROR(INDEX($H$1:$H$2320,SMALL(IF($H$1:$H$2320&lt;&gt;"",ROW($H$1:$H$2320)),ROW())),"")</f>
        <v/>
      </c>
    </row>
    <row r="141" spans="1:10" x14ac:dyDescent="0.25">
      <c r="A141">
        <f t="shared" si="15"/>
        <v>2</v>
      </c>
      <c r="B141">
        <f t="shared" si="14"/>
        <v>10</v>
      </c>
      <c r="C141">
        <f t="shared" si="14"/>
        <v>7</v>
      </c>
      <c r="E141" t="str" cm="1">
        <f t="array" ref="E141">IF(C141&gt;INDEX('Invoer bestelling'!$Y$34:$AH$49,'Overzicht bestelling'!A141,'Overzicht bestelling'!B141),"",INDEX('Invoer bestelling'!$Y$34:$AH$49,'Overzicht bestelling'!A141,'Overzicht bestelling'!B141))</f>
        <v/>
      </c>
      <c r="F141" t="str">
        <f>IF(E141="","",VLOOKUP(A141,'Invoer bestelling'!$A$34:$F$49,2,FALSE))</f>
        <v/>
      </c>
      <c r="G141" t="str">
        <f t="shared" si="13"/>
        <v/>
      </c>
      <c r="H141" t="str">
        <f>IF(F141="","",VLOOKUP(F141,'Invoer bestelling'!B$34:G$52,6,FALSE))</f>
        <v/>
      </c>
      <c r="I141" t="str">
        <f t="array" ref="I141">IFERROR(INDEX($G$1:$G$2320,SMALL(IF($G$1:$G$2320&lt;&gt;"",ROW($G$1:$G$2320)),ROW())),"")</f>
        <v/>
      </c>
      <c r="J141" t="str">
        <f t="array" ref="J141">IFERROR(INDEX($H$1:$H$2320,SMALL(IF($H$1:$H$2320&lt;&gt;"",ROW($H$1:$H$2320)),ROW())),"")</f>
        <v/>
      </c>
    </row>
    <row r="142" spans="1:10" x14ac:dyDescent="0.25">
      <c r="A142">
        <f t="shared" si="15"/>
        <v>3</v>
      </c>
      <c r="B142">
        <f t="shared" si="14"/>
        <v>1</v>
      </c>
      <c r="C142">
        <f t="shared" si="14"/>
        <v>1</v>
      </c>
      <c r="E142" t="str" cm="1">
        <f t="array" ref="E142">IF(C142&gt;INDEX('Invoer bestelling'!$Y$34:$AH$49,'Overzicht bestelling'!A142,'Overzicht bestelling'!B142),"",INDEX('Invoer bestelling'!$Y$34:$AH$49,'Overzicht bestelling'!A142,'Overzicht bestelling'!B142))</f>
        <v/>
      </c>
      <c r="F142" t="str">
        <f>IF(E142="","",VLOOKUP(A142,'Invoer bestelling'!$A$34:$F$49,2,FALSE))</f>
        <v/>
      </c>
      <c r="G142" t="str">
        <f t="shared" si="13"/>
        <v/>
      </c>
      <c r="H142" t="str">
        <f>IF(F142="","",VLOOKUP(F142,'Invoer bestelling'!B$34:G$52,6,FALSE))</f>
        <v/>
      </c>
      <c r="I142" t="str">
        <f t="array" ref="I142">IFERROR(INDEX($G$1:$G$2320,SMALL(IF($G$1:$G$2320&lt;&gt;"",ROW($G$1:$G$2320)),ROW())),"")</f>
        <v/>
      </c>
      <c r="J142" t="str">
        <f t="array" ref="J142">IFERROR(INDEX($H$1:$H$2320,SMALL(IF($H$1:$H$2320&lt;&gt;"",ROW($H$1:$H$2320)),ROW())),"")</f>
        <v/>
      </c>
    </row>
    <row r="143" spans="1:10" x14ac:dyDescent="0.25">
      <c r="A143">
        <f t="shared" si="15"/>
        <v>3</v>
      </c>
      <c r="B143">
        <f t="shared" si="14"/>
        <v>1</v>
      </c>
      <c r="C143">
        <f t="shared" si="14"/>
        <v>2</v>
      </c>
      <c r="E143" t="str" cm="1">
        <f t="array" ref="E143">IF(C143&gt;INDEX('Invoer bestelling'!$Y$34:$AH$49,'Overzicht bestelling'!A143,'Overzicht bestelling'!B143),"",INDEX('Invoer bestelling'!$Y$34:$AH$49,'Overzicht bestelling'!A143,'Overzicht bestelling'!B143))</f>
        <v/>
      </c>
      <c r="F143" t="str">
        <f>IF(E143="","",VLOOKUP(A143,'Invoer bestelling'!$A$34:$F$49,2,FALSE))</f>
        <v/>
      </c>
      <c r="G143" t="str">
        <f t="shared" si="13"/>
        <v/>
      </c>
      <c r="H143" t="str">
        <f>IF(F143="","",VLOOKUP(F143,'Invoer bestelling'!B$34:G$52,6,FALSE))</f>
        <v/>
      </c>
      <c r="I143" t="str">
        <f t="array" ref="I143">IFERROR(INDEX($G$1:$G$2320,SMALL(IF($G$1:$G$2320&lt;&gt;"",ROW($G$1:$G$2320)),ROW())),"")</f>
        <v/>
      </c>
      <c r="J143" t="str">
        <f t="array" ref="J143">IFERROR(INDEX($H$1:$H$2320,SMALL(IF($H$1:$H$2320&lt;&gt;"",ROW($H$1:$H$2320)),ROW())),"")</f>
        <v/>
      </c>
    </row>
    <row r="144" spans="1:10" x14ac:dyDescent="0.25">
      <c r="A144">
        <f t="shared" si="15"/>
        <v>3</v>
      </c>
      <c r="B144">
        <f t="shared" si="14"/>
        <v>1</v>
      </c>
      <c r="C144">
        <f t="shared" si="14"/>
        <v>3</v>
      </c>
      <c r="E144" t="str" cm="1">
        <f t="array" ref="E144">IF(C144&gt;INDEX('Invoer bestelling'!$Y$34:$AH$49,'Overzicht bestelling'!A144,'Overzicht bestelling'!B144),"",INDEX('Invoer bestelling'!$Y$34:$AH$49,'Overzicht bestelling'!A144,'Overzicht bestelling'!B144))</f>
        <v/>
      </c>
      <c r="F144" t="str">
        <f>IF(E144="","",VLOOKUP(A144,'Invoer bestelling'!$A$34:$F$49,2,FALSE))</f>
        <v/>
      </c>
      <c r="G144" t="str">
        <f t="shared" si="13"/>
        <v/>
      </c>
      <c r="H144" t="str">
        <f>IF(F144="","",VLOOKUP(F144,'Invoer bestelling'!B$34:G$52,6,FALSE))</f>
        <v/>
      </c>
      <c r="I144" t="str">
        <f t="array" ref="I144">IFERROR(INDEX($G$1:$G$2320,SMALL(IF($G$1:$G$2320&lt;&gt;"",ROW($G$1:$G$2320)),ROW())),"")</f>
        <v/>
      </c>
      <c r="J144" t="str">
        <f t="array" ref="J144">IFERROR(INDEX($H$1:$H$2320,SMALL(IF($H$1:$H$2320&lt;&gt;"",ROW($H$1:$H$2320)),ROW())),"")</f>
        <v/>
      </c>
    </row>
    <row r="145" spans="1:10" x14ac:dyDescent="0.25">
      <c r="A145">
        <f t="shared" si="15"/>
        <v>3</v>
      </c>
      <c r="B145">
        <f t="shared" si="14"/>
        <v>1</v>
      </c>
      <c r="C145">
        <f t="shared" si="14"/>
        <v>4</v>
      </c>
      <c r="E145" t="str" cm="1">
        <f t="array" ref="E145">IF(C145&gt;INDEX('Invoer bestelling'!$Y$34:$AH$49,'Overzicht bestelling'!A145,'Overzicht bestelling'!B145),"",INDEX('Invoer bestelling'!$Y$34:$AH$49,'Overzicht bestelling'!A145,'Overzicht bestelling'!B145))</f>
        <v/>
      </c>
      <c r="F145" t="str">
        <f>IF(E145="","",VLOOKUP(A145,'Invoer bestelling'!$A$34:$F$49,2,FALSE))</f>
        <v/>
      </c>
      <c r="G145" t="str">
        <f t="shared" si="13"/>
        <v/>
      </c>
      <c r="H145" t="str">
        <f>IF(F145="","",VLOOKUP(F145,'Invoer bestelling'!B$34:G$52,6,FALSE))</f>
        <v/>
      </c>
      <c r="I145" t="str">
        <f t="array" ref="I145">IFERROR(INDEX($G$1:$G$2320,SMALL(IF($G$1:$G$2320&lt;&gt;"",ROW($G$1:$G$2320)),ROW())),"")</f>
        <v/>
      </c>
      <c r="J145" t="str">
        <f t="array" ref="J145">IFERROR(INDEX($H$1:$H$2320,SMALL(IF($H$1:$H$2320&lt;&gt;"",ROW($H$1:$H$2320)),ROW())),"")</f>
        <v/>
      </c>
    </row>
    <row r="146" spans="1:10" x14ac:dyDescent="0.25">
      <c r="A146">
        <f t="shared" si="15"/>
        <v>3</v>
      </c>
      <c r="B146">
        <f t="shared" si="14"/>
        <v>1</v>
      </c>
      <c r="C146">
        <f t="shared" si="14"/>
        <v>5</v>
      </c>
      <c r="E146" t="str" cm="1">
        <f t="array" ref="E146">IF(C146&gt;INDEX('Invoer bestelling'!$Y$34:$AH$49,'Overzicht bestelling'!A146,'Overzicht bestelling'!B146),"",INDEX('Invoer bestelling'!$Y$34:$AH$49,'Overzicht bestelling'!A146,'Overzicht bestelling'!B146))</f>
        <v/>
      </c>
      <c r="F146" t="str">
        <f>IF(E146="","",VLOOKUP(A146,'Invoer bestelling'!$A$34:$F$49,2,FALSE))</f>
        <v/>
      </c>
      <c r="G146" t="str">
        <f t="shared" si="13"/>
        <v/>
      </c>
      <c r="H146" t="str">
        <f>IF(F146="","",VLOOKUP(F146,'Invoer bestelling'!B$34:G$52,6,FALSE))</f>
        <v/>
      </c>
      <c r="I146" t="str">
        <f t="array" ref="I146">IFERROR(INDEX($G$1:$G$2320,SMALL(IF($G$1:$G$2320&lt;&gt;"",ROW($G$1:$G$2320)),ROW())),"")</f>
        <v/>
      </c>
      <c r="J146" t="str">
        <f t="array" ref="J146">IFERROR(INDEX($H$1:$H$2320,SMALL(IF($H$1:$H$2320&lt;&gt;"",ROW($H$1:$H$2320)),ROW())),"")</f>
        <v/>
      </c>
    </row>
    <row r="147" spans="1:10" x14ac:dyDescent="0.25">
      <c r="A147">
        <f t="shared" si="15"/>
        <v>3</v>
      </c>
      <c r="B147">
        <f t="shared" si="14"/>
        <v>1</v>
      </c>
      <c r="C147">
        <f t="shared" si="14"/>
        <v>6</v>
      </c>
      <c r="E147" t="str" cm="1">
        <f t="array" ref="E147">IF(C147&gt;INDEX('Invoer bestelling'!$Y$34:$AH$49,'Overzicht bestelling'!A147,'Overzicht bestelling'!B147),"",INDEX('Invoer bestelling'!$Y$34:$AH$49,'Overzicht bestelling'!A147,'Overzicht bestelling'!B147))</f>
        <v/>
      </c>
      <c r="F147" t="str">
        <f>IF(E147="","",VLOOKUP(A147,'Invoer bestelling'!$A$34:$F$49,2,FALSE))</f>
        <v/>
      </c>
      <c r="G147" t="str">
        <f t="shared" si="13"/>
        <v/>
      </c>
      <c r="H147" t="str">
        <f>IF(F147="","",VLOOKUP(F147,'Invoer bestelling'!B$34:G$52,6,FALSE))</f>
        <v/>
      </c>
      <c r="I147" t="str">
        <f t="array" ref="I147">IFERROR(INDEX($G$1:$G$2320,SMALL(IF($G$1:$G$2320&lt;&gt;"",ROW($G$1:$G$2320)),ROW())),"")</f>
        <v/>
      </c>
      <c r="J147" t="str">
        <f t="array" ref="J147">IFERROR(INDEX($H$1:$H$2320,SMALL(IF($H$1:$H$2320&lt;&gt;"",ROW($H$1:$H$2320)),ROW())),"")</f>
        <v/>
      </c>
    </row>
    <row r="148" spans="1:10" x14ac:dyDescent="0.25">
      <c r="A148">
        <f t="shared" si="15"/>
        <v>3</v>
      </c>
      <c r="B148">
        <f t="shared" si="14"/>
        <v>1</v>
      </c>
      <c r="C148">
        <f t="shared" si="14"/>
        <v>7</v>
      </c>
      <c r="E148" t="str" cm="1">
        <f t="array" ref="E148">IF(C148&gt;INDEX('Invoer bestelling'!$Y$34:$AH$49,'Overzicht bestelling'!A148,'Overzicht bestelling'!B148),"",INDEX('Invoer bestelling'!$Y$34:$AH$49,'Overzicht bestelling'!A148,'Overzicht bestelling'!B148))</f>
        <v/>
      </c>
      <c r="F148" t="str">
        <f>IF(E148="","",VLOOKUP(A148,'Invoer bestelling'!$A$34:$F$49,2,FALSE))</f>
        <v/>
      </c>
      <c r="G148" t="str">
        <f t="shared" si="13"/>
        <v/>
      </c>
      <c r="H148" t="str">
        <f>IF(F148="","",VLOOKUP(F148,'Invoer bestelling'!B$34:G$52,6,FALSE))</f>
        <v/>
      </c>
      <c r="I148" t="str">
        <f t="array" ref="I148">IFERROR(INDEX($G$1:$G$2320,SMALL(IF($G$1:$G$2320&lt;&gt;"",ROW($G$1:$G$2320)),ROW())),"")</f>
        <v/>
      </c>
      <c r="J148" t="str">
        <f t="array" ref="J148">IFERROR(INDEX($H$1:$H$2320,SMALL(IF($H$1:$H$2320&lt;&gt;"",ROW($H$1:$H$2320)),ROW())),"")</f>
        <v/>
      </c>
    </row>
    <row r="149" spans="1:10" x14ac:dyDescent="0.25">
      <c r="A149">
        <f t="shared" si="15"/>
        <v>3</v>
      </c>
      <c r="B149">
        <f t="shared" si="14"/>
        <v>2</v>
      </c>
      <c r="C149">
        <f t="shared" si="14"/>
        <v>1</v>
      </c>
      <c r="E149" t="str" cm="1">
        <f t="array" ref="E149">IF(C149&gt;INDEX('Invoer bestelling'!$Y$34:$AH$49,'Overzicht bestelling'!A149,'Overzicht bestelling'!B149),"",INDEX('Invoer bestelling'!$Y$34:$AH$49,'Overzicht bestelling'!A149,'Overzicht bestelling'!B149))</f>
        <v/>
      </c>
      <c r="F149" t="str">
        <f>IF(E149="","",VLOOKUP(A149,'Invoer bestelling'!$A$34:$F$49,2,FALSE))</f>
        <v/>
      </c>
      <c r="G149" t="str">
        <f t="shared" si="13"/>
        <v/>
      </c>
      <c r="H149" t="str">
        <f>IF(F149="","",VLOOKUP(F149,'Invoer bestelling'!B$34:G$52,6,FALSE))</f>
        <v/>
      </c>
      <c r="I149" t="str">
        <f t="array" ref="I149">IFERROR(INDEX($G$1:$G$2320,SMALL(IF($G$1:$G$2320&lt;&gt;"",ROW($G$1:$G$2320)),ROW())),"")</f>
        <v/>
      </c>
      <c r="J149" t="str">
        <f t="array" ref="J149">IFERROR(INDEX($H$1:$H$2320,SMALL(IF($H$1:$H$2320&lt;&gt;"",ROW($H$1:$H$2320)),ROW())),"")</f>
        <v/>
      </c>
    </row>
    <row r="150" spans="1:10" x14ac:dyDescent="0.25">
      <c r="A150">
        <f t="shared" si="15"/>
        <v>3</v>
      </c>
      <c r="B150">
        <f t="shared" si="14"/>
        <v>2</v>
      </c>
      <c r="C150">
        <f t="shared" si="14"/>
        <v>2</v>
      </c>
      <c r="E150" t="str" cm="1">
        <f t="array" ref="E150">IF(C150&gt;INDEX('Invoer bestelling'!$Y$34:$AH$49,'Overzicht bestelling'!A150,'Overzicht bestelling'!B150),"",INDEX('Invoer bestelling'!$Y$34:$AH$49,'Overzicht bestelling'!A150,'Overzicht bestelling'!B150))</f>
        <v/>
      </c>
      <c r="F150" t="str">
        <f>IF(E150="","",VLOOKUP(A150,'Invoer bestelling'!$A$34:$F$49,2,FALSE))</f>
        <v/>
      </c>
      <c r="G150" t="str">
        <f t="shared" si="13"/>
        <v/>
      </c>
      <c r="H150" t="str">
        <f>IF(F150="","",VLOOKUP(F150,'Invoer bestelling'!B$34:G$52,6,FALSE))</f>
        <v/>
      </c>
      <c r="I150" t="str">
        <f t="array" ref="I150">IFERROR(INDEX($G$1:$G$2320,SMALL(IF($G$1:$G$2320&lt;&gt;"",ROW($G$1:$G$2320)),ROW())),"")</f>
        <v/>
      </c>
      <c r="J150" t="str">
        <f t="array" ref="J150">IFERROR(INDEX($H$1:$H$2320,SMALL(IF($H$1:$H$2320&lt;&gt;"",ROW($H$1:$H$2320)),ROW())),"")</f>
        <v/>
      </c>
    </row>
    <row r="151" spans="1:10" x14ac:dyDescent="0.25">
      <c r="A151">
        <f t="shared" si="15"/>
        <v>3</v>
      </c>
      <c r="B151">
        <f t="shared" si="14"/>
        <v>2</v>
      </c>
      <c r="C151">
        <f t="shared" si="14"/>
        <v>3</v>
      </c>
      <c r="E151" t="str" cm="1">
        <f t="array" ref="E151">IF(C151&gt;INDEX('Invoer bestelling'!$Y$34:$AH$49,'Overzicht bestelling'!A151,'Overzicht bestelling'!B151),"",INDEX('Invoer bestelling'!$Y$34:$AH$49,'Overzicht bestelling'!A151,'Overzicht bestelling'!B151))</f>
        <v/>
      </c>
      <c r="F151" t="str">
        <f>IF(E151="","",VLOOKUP(A151,'Invoer bestelling'!$A$34:$F$49,2,FALSE))</f>
        <v/>
      </c>
      <c r="G151" t="str">
        <f t="shared" si="13"/>
        <v/>
      </c>
      <c r="H151" t="str">
        <f>IF(F151="","",VLOOKUP(F151,'Invoer bestelling'!B$34:G$52,6,FALSE))</f>
        <v/>
      </c>
      <c r="I151" t="str">
        <f t="array" ref="I151">IFERROR(INDEX($G$1:$G$2320,SMALL(IF($G$1:$G$2320&lt;&gt;"",ROW($G$1:$G$2320)),ROW())),"")</f>
        <v/>
      </c>
      <c r="J151" t="str">
        <f t="array" ref="J151">IFERROR(INDEX($H$1:$H$2320,SMALL(IF($H$1:$H$2320&lt;&gt;"",ROW($H$1:$H$2320)),ROW())),"")</f>
        <v/>
      </c>
    </row>
    <row r="152" spans="1:10" x14ac:dyDescent="0.25">
      <c r="A152">
        <f t="shared" si="15"/>
        <v>3</v>
      </c>
      <c r="B152">
        <f t="shared" ref="B152:C171" si="16">B82</f>
        <v>2</v>
      </c>
      <c r="C152">
        <f t="shared" si="16"/>
        <v>4</v>
      </c>
      <c r="E152" t="str" cm="1">
        <f t="array" ref="E152">IF(C152&gt;INDEX('Invoer bestelling'!$Y$34:$AH$49,'Overzicht bestelling'!A152,'Overzicht bestelling'!B152),"",INDEX('Invoer bestelling'!$Y$34:$AH$49,'Overzicht bestelling'!A152,'Overzicht bestelling'!B152))</f>
        <v/>
      </c>
      <c r="F152" t="str">
        <f>IF(E152="","",VLOOKUP(A152,'Invoer bestelling'!$A$34:$F$49,2,FALSE))</f>
        <v/>
      </c>
      <c r="G152" t="str">
        <f t="shared" si="13"/>
        <v/>
      </c>
      <c r="H152" t="str">
        <f>IF(F152="","",VLOOKUP(F152,'Invoer bestelling'!B$34:G$52,6,FALSE))</f>
        <v/>
      </c>
      <c r="I152" t="str">
        <f t="array" ref="I152">IFERROR(INDEX($G$1:$G$2320,SMALL(IF($G$1:$G$2320&lt;&gt;"",ROW($G$1:$G$2320)),ROW())),"")</f>
        <v/>
      </c>
      <c r="J152" t="str">
        <f t="array" ref="J152">IFERROR(INDEX($H$1:$H$2320,SMALL(IF($H$1:$H$2320&lt;&gt;"",ROW($H$1:$H$2320)),ROW())),"")</f>
        <v/>
      </c>
    </row>
    <row r="153" spans="1:10" x14ac:dyDescent="0.25">
      <c r="A153">
        <f t="shared" si="15"/>
        <v>3</v>
      </c>
      <c r="B153">
        <f t="shared" si="16"/>
        <v>2</v>
      </c>
      <c r="C153">
        <f t="shared" si="16"/>
        <v>5</v>
      </c>
      <c r="E153" t="str" cm="1">
        <f t="array" ref="E153">IF(C153&gt;INDEX('Invoer bestelling'!$Y$34:$AH$49,'Overzicht bestelling'!A153,'Overzicht bestelling'!B153),"",INDEX('Invoer bestelling'!$Y$34:$AH$49,'Overzicht bestelling'!A153,'Overzicht bestelling'!B153))</f>
        <v/>
      </c>
      <c r="F153" t="str">
        <f>IF(E153="","",VLOOKUP(A153,'Invoer bestelling'!$A$34:$F$49,2,FALSE))</f>
        <v/>
      </c>
      <c r="G153" t="str">
        <f t="shared" si="13"/>
        <v/>
      </c>
      <c r="H153" t="str">
        <f>IF(F153="","",VLOOKUP(F153,'Invoer bestelling'!B$34:G$52,6,FALSE))</f>
        <v/>
      </c>
      <c r="I153" t="str">
        <f t="array" ref="I153">IFERROR(INDEX($G$1:$G$2320,SMALL(IF($G$1:$G$2320&lt;&gt;"",ROW($G$1:$G$2320)),ROW())),"")</f>
        <v/>
      </c>
      <c r="J153" t="str">
        <f t="array" ref="J153">IFERROR(INDEX($H$1:$H$2320,SMALL(IF($H$1:$H$2320&lt;&gt;"",ROW($H$1:$H$2320)),ROW())),"")</f>
        <v/>
      </c>
    </row>
    <row r="154" spans="1:10" x14ac:dyDescent="0.25">
      <c r="A154">
        <f t="shared" si="15"/>
        <v>3</v>
      </c>
      <c r="B154">
        <f t="shared" si="16"/>
        <v>2</v>
      </c>
      <c r="C154">
        <f t="shared" si="16"/>
        <v>6</v>
      </c>
      <c r="E154" t="str" cm="1">
        <f t="array" ref="E154">IF(C154&gt;INDEX('Invoer bestelling'!$Y$34:$AH$49,'Overzicht bestelling'!A154,'Overzicht bestelling'!B154),"",INDEX('Invoer bestelling'!$Y$34:$AH$49,'Overzicht bestelling'!A154,'Overzicht bestelling'!B154))</f>
        <v/>
      </c>
      <c r="F154" t="str">
        <f>IF(E154="","",VLOOKUP(A154,'Invoer bestelling'!$A$34:$F$49,2,FALSE))</f>
        <v/>
      </c>
      <c r="G154" t="str">
        <f t="shared" si="13"/>
        <v/>
      </c>
      <c r="H154" t="str">
        <f>IF(F154="","",VLOOKUP(F154,'Invoer bestelling'!B$34:G$52,6,FALSE))</f>
        <v/>
      </c>
      <c r="I154" t="str">
        <f t="array" ref="I154">IFERROR(INDEX($G$1:$G$2320,SMALL(IF($G$1:$G$2320&lt;&gt;"",ROW($G$1:$G$2320)),ROW())),"")</f>
        <v/>
      </c>
      <c r="J154" t="str">
        <f t="array" ref="J154">IFERROR(INDEX($H$1:$H$2320,SMALL(IF($H$1:$H$2320&lt;&gt;"",ROW($H$1:$H$2320)),ROW())),"")</f>
        <v/>
      </c>
    </row>
    <row r="155" spans="1:10" x14ac:dyDescent="0.25">
      <c r="A155">
        <f t="shared" si="15"/>
        <v>3</v>
      </c>
      <c r="B155">
        <f t="shared" si="16"/>
        <v>2</v>
      </c>
      <c r="C155">
        <f t="shared" si="16"/>
        <v>7</v>
      </c>
      <c r="E155" t="str" cm="1">
        <f t="array" ref="E155">IF(C155&gt;INDEX('Invoer bestelling'!$Y$34:$AH$49,'Overzicht bestelling'!A155,'Overzicht bestelling'!B155),"",INDEX('Invoer bestelling'!$Y$34:$AH$49,'Overzicht bestelling'!A155,'Overzicht bestelling'!B155))</f>
        <v/>
      </c>
      <c r="F155" t="str">
        <f>IF(E155="","",VLOOKUP(A155,'Invoer bestelling'!$A$34:$F$49,2,FALSE))</f>
        <v/>
      </c>
      <c r="G155" t="str">
        <f t="shared" si="13"/>
        <v/>
      </c>
      <c r="H155" t="str">
        <f>IF(F155="","",VLOOKUP(F155,'Invoer bestelling'!B$34:G$52,6,FALSE))</f>
        <v/>
      </c>
      <c r="I155" t="str">
        <f t="array" ref="I155">IFERROR(INDEX($G$1:$G$2320,SMALL(IF($G$1:$G$2320&lt;&gt;"",ROW($G$1:$G$2320)),ROW())),"")</f>
        <v/>
      </c>
      <c r="J155" t="str">
        <f t="array" ref="J155">IFERROR(INDEX($H$1:$H$2320,SMALL(IF($H$1:$H$2320&lt;&gt;"",ROW($H$1:$H$2320)),ROW())),"")</f>
        <v/>
      </c>
    </row>
    <row r="156" spans="1:10" x14ac:dyDescent="0.25">
      <c r="A156">
        <f t="shared" si="15"/>
        <v>3</v>
      </c>
      <c r="B156">
        <f t="shared" si="16"/>
        <v>3</v>
      </c>
      <c r="C156">
        <f t="shared" si="16"/>
        <v>1</v>
      </c>
      <c r="E156" t="str" cm="1">
        <f t="array" ref="E156">IF(C156&gt;INDEX('Invoer bestelling'!$Y$34:$AH$49,'Overzicht bestelling'!A156,'Overzicht bestelling'!B156),"",INDEX('Invoer bestelling'!$Y$34:$AH$49,'Overzicht bestelling'!A156,'Overzicht bestelling'!B156))</f>
        <v/>
      </c>
      <c r="F156" t="str">
        <f>IF(E156="","",VLOOKUP(A156,'Invoer bestelling'!$A$34:$F$49,2,FALSE))</f>
        <v/>
      </c>
      <c r="G156" t="str">
        <f t="shared" si="13"/>
        <v/>
      </c>
      <c r="H156" t="str">
        <f>IF(F156="","",VLOOKUP(F156,'Invoer bestelling'!B$34:G$52,6,FALSE))</f>
        <v/>
      </c>
      <c r="I156" t="str">
        <f t="array" ref="I156">IFERROR(INDEX($G$1:$G$2320,SMALL(IF($G$1:$G$2320&lt;&gt;"",ROW($G$1:$G$2320)),ROW())),"")</f>
        <v/>
      </c>
      <c r="J156" t="str">
        <f t="array" ref="J156">IFERROR(INDEX($H$1:$H$2320,SMALL(IF($H$1:$H$2320&lt;&gt;"",ROW($H$1:$H$2320)),ROW())),"")</f>
        <v/>
      </c>
    </row>
    <row r="157" spans="1:10" x14ac:dyDescent="0.25">
      <c r="A157">
        <f t="shared" si="15"/>
        <v>3</v>
      </c>
      <c r="B157">
        <f t="shared" si="16"/>
        <v>3</v>
      </c>
      <c r="C157">
        <f t="shared" si="16"/>
        <v>2</v>
      </c>
      <c r="E157" t="str" cm="1">
        <f t="array" ref="E157">IF(C157&gt;INDEX('Invoer bestelling'!$Y$34:$AH$49,'Overzicht bestelling'!A157,'Overzicht bestelling'!B157),"",INDEX('Invoer bestelling'!$Y$34:$AH$49,'Overzicht bestelling'!A157,'Overzicht bestelling'!B157))</f>
        <v/>
      </c>
      <c r="F157" t="str">
        <f>IF(E157="","",VLOOKUP(A157,'Invoer bestelling'!$A$34:$F$49,2,FALSE))</f>
        <v/>
      </c>
      <c r="G157" t="str">
        <f t="shared" si="13"/>
        <v/>
      </c>
      <c r="H157" t="str">
        <f>IF(F157="","",VLOOKUP(F157,'Invoer bestelling'!B$34:G$52,6,FALSE))</f>
        <v/>
      </c>
      <c r="I157" t="str">
        <f t="array" ref="I157">IFERROR(INDEX($G$1:$G$2320,SMALL(IF($G$1:$G$2320&lt;&gt;"",ROW($G$1:$G$2320)),ROW())),"")</f>
        <v/>
      </c>
      <c r="J157" t="str">
        <f t="array" ref="J157">IFERROR(INDEX($H$1:$H$2320,SMALL(IF($H$1:$H$2320&lt;&gt;"",ROW($H$1:$H$2320)),ROW())),"")</f>
        <v/>
      </c>
    </row>
    <row r="158" spans="1:10" x14ac:dyDescent="0.25">
      <c r="A158">
        <f t="shared" si="15"/>
        <v>3</v>
      </c>
      <c r="B158">
        <f t="shared" si="16"/>
        <v>3</v>
      </c>
      <c r="C158">
        <f t="shared" si="16"/>
        <v>3</v>
      </c>
      <c r="E158" t="str" cm="1">
        <f t="array" ref="E158">IF(C158&gt;INDEX('Invoer bestelling'!$Y$34:$AH$49,'Overzicht bestelling'!A158,'Overzicht bestelling'!B158),"",INDEX('Invoer bestelling'!$Y$34:$AH$49,'Overzicht bestelling'!A158,'Overzicht bestelling'!B158))</f>
        <v/>
      </c>
      <c r="F158" t="str">
        <f>IF(E158="","",VLOOKUP(A158,'Invoer bestelling'!$A$34:$F$49,2,FALSE))</f>
        <v/>
      </c>
      <c r="G158" t="str">
        <f t="shared" si="13"/>
        <v/>
      </c>
      <c r="H158" t="str">
        <f>IF(F158="","",VLOOKUP(F158,'Invoer bestelling'!B$34:G$52,6,FALSE))</f>
        <v/>
      </c>
      <c r="I158" t="str">
        <f t="array" ref="I158">IFERROR(INDEX($G$1:$G$2320,SMALL(IF($G$1:$G$2320&lt;&gt;"",ROW($G$1:$G$2320)),ROW())),"")</f>
        <v/>
      </c>
      <c r="J158" t="str">
        <f t="array" ref="J158">IFERROR(INDEX($H$1:$H$2320,SMALL(IF($H$1:$H$2320&lt;&gt;"",ROW($H$1:$H$2320)),ROW())),"")</f>
        <v/>
      </c>
    </row>
    <row r="159" spans="1:10" x14ac:dyDescent="0.25">
      <c r="A159">
        <f t="shared" si="15"/>
        <v>3</v>
      </c>
      <c r="B159">
        <f t="shared" si="16"/>
        <v>3</v>
      </c>
      <c r="C159">
        <f t="shared" si="16"/>
        <v>4</v>
      </c>
      <c r="E159" t="str" cm="1">
        <f t="array" ref="E159">IF(C159&gt;INDEX('Invoer bestelling'!$Y$34:$AH$49,'Overzicht bestelling'!A159,'Overzicht bestelling'!B159),"",INDEX('Invoer bestelling'!$Y$34:$AH$49,'Overzicht bestelling'!A159,'Overzicht bestelling'!B159))</f>
        <v/>
      </c>
      <c r="F159" t="str">
        <f>IF(E159="","",VLOOKUP(A159,'Invoer bestelling'!$A$34:$F$49,2,FALSE))</f>
        <v/>
      </c>
      <c r="G159" t="str">
        <f t="shared" si="13"/>
        <v/>
      </c>
      <c r="H159" t="str">
        <f>IF(F159="","",VLOOKUP(F159,'Invoer bestelling'!B$34:G$52,6,FALSE))</f>
        <v/>
      </c>
      <c r="I159" t="str">
        <f t="array" ref="I159">IFERROR(INDEX($G$1:$G$2320,SMALL(IF($G$1:$G$2320&lt;&gt;"",ROW($G$1:$G$2320)),ROW())),"")</f>
        <v/>
      </c>
      <c r="J159" t="str">
        <f t="array" ref="J159">IFERROR(INDEX($H$1:$H$2320,SMALL(IF($H$1:$H$2320&lt;&gt;"",ROW($H$1:$H$2320)),ROW())),"")</f>
        <v/>
      </c>
    </row>
    <row r="160" spans="1:10" x14ac:dyDescent="0.25">
      <c r="A160">
        <f t="shared" si="15"/>
        <v>3</v>
      </c>
      <c r="B160">
        <f t="shared" si="16"/>
        <v>3</v>
      </c>
      <c r="C160">
        <f t="shared" si="16"/>
        <v>5</v>
      </c>
      <c r="E160" t="str" cm="1">
        <f t="array" ref="E160">IF(C160&gt;INDEX('Invoer bestelling'!$Y$34:$AH$49,'Overzicht bestelling'!A160,'Overzicht bestelling'!B160),"",INDEX('Invoer bestelling'!$Y$34:$AH$49,'Overzicht bestelling'!A160,'Overzicht bestelling'!B160))</f>
        <v/>
      </c>
      <c r="F160" t="str">
        <f>IF(E160="","",VLOOKUP(A160,'Invoer bestelling'!$A$34:$F$49,2,FALSE))</f>
        <v/>
      </c>
      <c r="G160" t="str">
        <f t="shared" si="13"/>
        <v/>
      </c>
      <c r="H160" t="str">
        <f>IF(F160="","",VLOOKUP(F160,'Invoer bestelling'!B$34:G$52,6,FALSE))</f>
        <v/>
      </c>
      <c r="I160" t="str">
        <f t="array" ref="I160">IFERROR(INDEX($G$1:$G$2320,SMALL(IF($G$1:$G$2320&lt;&gt;"",ROW($G$1:$G$2320)),ROW())),"")</f>
        <v/>
      </c>
      <c r="J160" t="str">
        <f t="array" ref="J160">IFERROR(INDEX($H$1:$H$2320,SMALL(IF($H$1:$H$2320&lt;&gt;"",ROW($H$1:$H$2320)),ROW())),"")</f>
        <v/>
      </c>
    </row>
    <row r="161" spans="1:10" x14ac:dyDescent="0.25">
      <c r="A161">
        <f t="shared" si="15"/>
        <v>3</v>
      </c>
      <c r="B161">
        <f t="shared" si="16"/>
        <v>3</v>
      </c>
      <c r="C161">
        <f t="shared" si="16"/>
        <v>6</v>
      </c>
      <c r="E161" t="str" cm="1">
        <f t="array" ref="E161">IF(C161&gt;INDEX('Invoer bestelling'!$Y$34:$AH$49,'Overzicht bestelling'!A161,'Overzicht bestelling'!B161),"",INDEX('Invoer bestelling'!$Y$34:$AH$49,'Overzicht bestelling'!A161,'Overzicht bestelling'!B161))</f>
        <v/>
      </c>
      <c r="F161" t="str">
        <f>IF(E161="","",VLOOKUP(A161,'Invoer bestelling'!$A$34:$F$49,2,FALSE))</f>
        <v/>
      </c>
      <c r="G161" t="str">
        <f t="shared" si="13"/>
        <v/>
      </c>
      <c r="H161" t="str">
        <f>IF(F161="","",VLOOKUP(F161,'Invoer bestelling'!B$34:G$52,6,FALSE))</f>
        <v/>
      </c>
      <c r="I161" t="str">
        <f t="array" ref="I161">IFERROR(INDEX($G$1:$G$2320,SMALL(IF($G$1:$G$2320&lt;&gt;"",ROW($G$1:$G$2320)),ROW())),"")</f>
        <v/>
      </c>
      <c r="J161" t="str">
        <f t="array" ref="J161">IFERROR(INDEX($H$1:$H$2320,SMALL(IF($H$1:$H$2320&lt;&gt;"",ROW($H$1:$H$2320)),ROW())),"")</f>
        <v/>
      </c>
    </row>
    <row r="162" spans="1:10" x14ac:dyDescent="0.25">
      <c r="A162">
        <f t="shared" si="15"/>
        <v>3</v>
      </c>
      <c r="B162">
        <f t="shared" si="16"/>
        <v>3</v>
      </c>
      <c r="C162">
        <f t="shared" si="16"/>
        <v>7</v>
      </c>
      <c r="E162" t="str" cm="1">
        <f t="array" ref="E162">IF(C162&gt;INDEX('Invoer bestelling'!$Y$34:$AH$49,'Overzicht bestelling'!A162,'Overzicht bestelling'!B162),"",INDEX('Invoer bestelling'!$Y$34:$AH$49,'Overzicht bestelling'!A162,'Overzicht bestelling'!B162))</f>
        <v/>
      </c>
      <c r="F162" t="str">
        <f>IF(E162="","",VLOOKUP(A162,'Invoer bestelling'!$A$34:$F$49,2,FALSE))</f>
        <v/>
      </c>
      <c r="G162" t="str">
        <f t="shared" si="13"/>
        <v/>
      </c>
      <c r="H162" t="str">
        <f>IF(F162="","",VLOOKUP(F162,'Invoer bestelling'!B$34:G$52,6,FALSE))</f>
        <v/>
      </c>
      <c r="I162" t="str">
        <f t="array" ref="I162">IFERROR(INDEX($G$1:$G$2320,SMALL(IF($G$1:$G$2320&lt;&gt;"",ROW($G$1:$G$2320)),ROW())),"")</f>
        <v/>
      </c>
      <c r="J162" t="str">
        <f t="array" ref="J162">IFERROR(INDEX($H$1:$H$2320,SMALL(IF($H$1:$H$2320&lt;&gt;"",ROW($H$1:$H$2320)),ROW())),"")</f>
        <v/>
      </c>
    </row>
    <row r="163" spans="1:10" x14ac:dyDescent="0.25">
      <c r="A163">
        <f t="shared" si="15"/>
        <v>3</v>
      </c>
      <c r="B163">
        <f t="shared" si="16"/>
        <v>4</v>
      </c>
      <c r="C163">
        <f t="shared" si="16"/>
        <v>1</v>
      </c>
      <c r="E163" t="str" cm="1">
        <f t="array" ref="E163">IF(C163&gt;INDEX('Invoer bestelling'!$Y$34:$AH$49,'Overzicht bestelling'!A163,'Overzicht bestelling'!B163),"",INDEX('Invoer bestelling'!$Y$34:$AH$49,'Overzicht bestelling'!A163,'Overzicht bestelling'!B163))</f>
        <v/>
      </c>
      <c r="F163" t="str">
        <f>IF(E163="","",VLOOKUP(A163,'Invoer bestelling'!$A$34:$F$49,2,FALSE))</f>
        <v/>
      </c>
      <c r="G163" t="str">
        <f t="shared" si="13"/>
        <v/>
      </c>
      <c r="H163" t="str">
        <f>IF(F163="","",VLOOKUP(F163,'Invoer bestelling'!B$34:G$52,6,FALSE))</f>
        <v/>
      </c>
      <c r="I163" t="str">
        <f t="array" ref="I163">IFERROR(INDEX($G$1:$G$2320,SMALL(IF($G$1:$G$2320&lt;&gt;"",ROW($G$1:$G$2320)),ROW())),"")</f>
        <v/>
      </c>
      <c r="J163" t="str">
        <f t="array" ref="J163">IFERROR(INDEX($H$1:$H$2320,SMALL(IF($H$1:$H$2320&lt;&gt;"",ROW($H$1:$H$2320)),ROW())),"")</f>
        <v/>
      </c>
    </row>
    <row r="164" spans="1:10" x14ac:dyDescent="0.25">
      <c r="A164">
        <f t="shared" si="15"/>
        <v>3</v>
      </c>
      <c r="B164">
        <f t="shared" si="16"/>
        <v>4</v>
      </c>
      <c r="C164">
        <f t="shared" si="16"/>
        <v>2</v>
      </c>
      <c r="E164" t="str" cm="1">
        <f t="array" ref="E164">IF(C164&gt;INDEX('Invoer bestelling'!$Y$34:$AH$49,'Overzicht bestelling'!A164,'Overzicht bestelling'!B164),"",INDEX('Invoer bestelling'!$Y$34:$AH$49,'Overzicht bestelling'!A164,'Overzicht bestelling'!B164))</f>
        <v/>
      </c>
      <c r="F164" t="str">
        <f>IF(E164="","",VLOOKUP(A164,'Invoer bestelling'!$A$34:$F$49,2,FALSE))</f>
        <v/>
      </c>
      <c r="G164" t="str">
        <f t="shared" si="13"/>
        <v/>
      </c>
      <c r="H164" t="str">
        <f>IF(F164="","",VLOOKUP(F164,'Invoer bestelling'!B$34:G$52,6,FALSE))</f>
        <v/>
      </c>
      <c r="I164" t="str">
        <f t="array" ref="I164">IFERROR(INDEX($G$1:$G$2320,SMALL(IF($G$1:$G$2320&lt;&gt;"",ROW($G$1:$G$2320)),ROW())),"")</f>
        <v/>
      </c>
      <c r="J164" t="str">
        <f t="array" ref="J164">IFERROR(INDEX($H$1:$H$2320,SMALL(IF($H$1:$H$2320&lt;&gt;"",ROW($H$1:$H$2320)),ROW())),"")</f>
        <v/>
      </c>
    </row>
    <row r="165" spans="1:10" x14ac:dyDescent="0.25">
      <c r="A165">
        <f t="shared" si="15"/>
        <v>3</v>
      </c>
      <c r="B165">
        <f t="shared" si="16"/>
        <v>4</v>
      </c>
      <c r="C165">
        <f t="shared" si="16"/>
        <v>3</v>
      </c>
      <c r="E165" t="str" cm="1">
        <f t="array" ref="E165">IF(C165&gt;INDEX('Invoer bestelling'!$Y$34:$AH$49,'Overzicht bestelling'!A165,'Overzicht bestelling'!B165),"",INDEX('Invoer bestelling'!$Y$34:$AH$49,'Overzicht bestelling'!A165,'Overzicht bestelling'!B165))</f>
        <v/>
      </c>
      <c r="F165" t="str">
        <f>IF(E165="","",VLOOKUP(A165,'Invoer bestelling'!$A$34:$F$49,2,FALSE))</f>
        <v/>
      </c>
      <c r="G165" t="str">
        <f t="shared" si="13"/>
        <v/>
      </c>
      <c r="H165" t="str">
        <f>IF(F165="","",VLOOKUP(F165,'Invoer bestelling'!B$34:G$52,6,FALSE))</f>
        <v/>
      </c>
      <c r="I165" t="str">
        <f t="array" ref="I165">IFERROR(INDEX($G$1:$G$2320,SMALL(IF($G$1:$G$2320&lt;&gt;"",ROW($G$1:$G$2320)),ROW())),"")</f>
        <v/>
      </c>
      <c r="J165" t="str">
        <f t="array" ref="J165">IFERROR(INDEX($H$1:$H$2320,SMALL(IF($H$1:$H$2320&lt;&gt;"",ROW($H$1:$H$2320)),ROW())),"")</f>
        <v/>
      </c>
    </row>
    <row r="166" spans="1:10" x14ac:dyDescent="0.25">
      <c r="A166">
        <f t="shared" si="15"/>
        <v>3</v>
      </c>
      <c r="B166">
        <f t="shared" si="16"/>
        <v>4</v>
      </c>
      <c r="C166">
        <f t="shared" si="16"/>
        <v>4</v>
      </c>
      <c r="E166" t="str" cm="1">
        <f t="array" ref="E166">IF(C166&gt;INDEX('Invoer bestelling'!$Y$34:$AH$49,'Overzicht bestelling'!A166,'Overzicht bestelling'!B166),"",INDEX('Invoer bestelling'!$Y$34:$AH$49,'Overzicht bestelling'!A166,'Overzicht bestelling'!B166))</f>
        <v/>
      </c>
      <c r="F166" t="str">
        <f>IF(E166="","",VLOOKUP(A166,'Invoer bestelling'!$A$34:$F$49,2,FALSE))</f>
        <v/>
      </c>
      <c r="G166" t="str">
        <f t="shared" si="13"/>
        <v/>
      </c>
      <c r="H166" t="str">
        <f>IF(F166="","",VLOOKUP(F166,'Invoer bestelling'!B$34:G$52,6,FALSE))</f>
        <v/>
      </c>
      <c r="I166" t="str">
        <f t="array" ref="I166">IFERROR(INDEX($G$1:$G$2320,SMALL(IF($G$1:$G$2320&lt;&gt;"",ROW($G$1:$G$2320)),ROW())),"")</f>
        <v/>
      </c>
      <c r="J166" t="str">
        <f t="array" ref="J166">IFERROR(INDEX($H$1:$H$2320,SMALL(IF($H$1:$H$2320&lt;&gt;"",ROW($H$1:$H$2320)),ROW())),"")</f>
        <v/>
      </c>
    </row>
    <row r="167" spans="1:10" x14ac:dyDescent="0.25">
      <c r="A167">
        <f t="shared" si="15"/>
        <v>3</v>
      </c>
      <c r="B167">
        <f t="shared" si="16"/>
        <v>4</v>
      </c>
      <c r="C167">
        <f t="shared" si="16"/>
        <v>5</v>
      </c>
      <c r="E167" t="str" cm="1">
        <f t="array" ref="E167">IF(C167&gt;INDEX('Invoer bestelling'!$Y$34:$AH$49,'Overzicht bestelling'!A167,'Overzicht bestelling'!B167),"",INDEX('Invoer bestelling'!$Y$34:$AH$49,'Overzicht bestelling'!A167,'Overzicht bestelling'!B167))</f>
        <v/>
      </c>
      <c r="F167" t="str">
        <f>IF(E167="","",VLOOKUP(A167,'Invoer bestelling'!$A$34:$F$49,2,FALSE))</f>
        <v/>
      </c>
      <c r="G167" t="str">
        <f t="shared" si="13"/>
        <v/>
      </c>
      <c r="H167" t="str">
        <f>IF(F167="","",VLOOKUP(F167,'Invoer bestelling'!B$34:G$52,6,FALSE))</f>
        <v/>
      </c>
      <c r="I167" t="str">
        <f t="array" ref="I167">IFERROR(INDEX($G$1:$G$2320,SMALL(IF($G$1:$G$2320&lt;&gt;"",ROW($G$1:$G$2320)),ROW())),"")</f>
        <v/>
      </c>
      <c r="J167" t="str">
        <f t="array" ref="J167">IFERROR(INDEX($H$1:$H$2320,SMALL(IF($H$1:$H$2320&lt;&gt;"",ROW($H$1:$H$2320)),ROW())),"")</f>
        <v/>
      </c>
    </row>
    <row r="168" spans="1:10" x14ac:dyDescent="0.25">
      <c r="A168">
        <f t="shared" si="15"/>
        <v>3</v>
      </c>
      <c r="B168">
        <f t="shared" si="16"/>
        <v>4</v>
      </c>
      <c r="C168">
        <f t="shared" si="16"/>
        <v>6</v>
      </c>
      <c r="E168" t="str" cm="1">
        <f t="array" ref="E168">IF(C168&gt;INDEX('Invoer bestelling'!$Y$34:$AH$49,'Overzicht bestelling'!A168,'Overzicht bestelling'!B168),"",INDEX('Invoer bestelling'!$Y$34:$AH$49,'Overzicht bestelling'!A168,'Overzicht bestelling'!B168))</f>
        <v/>
      </c>
      <c r="F168" t="str">
        <f>IF(E168="","",VLOOKUP(A168,'Invoer bestelling'!$A$34:$F$49,2,FALSE))</f>
        <v/>
      </c>
      <c r="G168" t="str">
        <f t="shared" si="13"/>
        <v/>
      </c>
      <c r="H168" t="str">
        <f>IF(F168="","",VLOOKUP(F168,'Invoer bestelling'!B$34:G$52,6,FALSE))</f>
        <v/>
      </c>
      <c r="I168" t="str">
        <f t="array" ref="I168">IFERROR(INDEX($G$1:$G$2320,SMALL(IF($G$1:$G$2320&lt;&gt;"",ROW($G$1:$G$2320)),ROW())),"")</f>
        <v/>
      </c>
      <c r="J168" t="str">
        <f t="array" ref="J168">IFERROR(INDEX($H$1:$H$2320,SMALL(IF($H$1:$H$2320&lt;&gt;"",ROW($H$1:$H$2320)),ROW())),"")</f>
        <v/>
      </c>
    </row>
    <row r="169" spans="1:10" x14ac:dyDescent="0.25">
      <c r="A169">
        <f t="shared" si="15"/>
        <v>3</v>
      </c>
      <c r="B169">
        <f t="shared" si="16"/>
        <v>4</v>
      </c>
      <c r="C169">
        <f t="shared" si="16"/>
        <v>7</v>
      </c>
      <c r="E169" t="str" cm="1">
        <f t="array" ref="E169">IF(C169&gt;INDEX('Invoer bestelling'!$Y$34:$AH$49,'Overzicht bestelling'!A169,'Overzicht bestelling'!B169),"",INDEX('Invoer bestelling'!$Y$34:$AH$49,'Overzicht bestelling'!A169,'Overzicht bestelling'!B169))</f>
        <v/>
      </c>
      <c r="F169" t="str">
        <f>IF(E169="","",VLOOKUP(A169,'Invoer bestelling'!$A$34:$F$49,2,FALSE))</f>
        <v/>
      </c>
      <c r="G169" t="str">
        <f t="shared" si="13"/>
        <v/>
      </c>
      <c r="H169" t="str">
        <f>IF(F169="","",VLOOKUP(F169,'Invoer bestelling'!B$34:G$52,6,FALSE))</f>
        <v/>
      </c>
      <c r="I169" t="str">
        <f t="array" ref="I169">IFERROR(INDEX($G$1:$G$2320,SMALL(IF($G$1:$G$2320&lt;&gt;"",ROW($G$1:$G$2320)),ROW())),"")</f>
        <v/>
      </c>
      <c r="J169" t="str">
        <f t="array" ref="J169">IFERROR(INDEX($H$1:$H$2320,SMALL(IF($H$1:$H$2320&lt;&gt;"",ROW($H$1:$H$2320)),ROW())),"")</f>
        <v/>
      </c>
    </row>
    <row r="170" spans="1:10" x14ac:dyDescent="0.25">
      <c r="A170">
        <f t="shared" si="15"/>
        <v>3</v>
      </c>
      <c r="B170">
        <f t="shared" si="16"/>
        <v>5</v>
      </c>
      <c r="C170">
        <f t="shared" si="16"/>
        <v>1</v>
      </c>
      <c r="E170" t="str" cm="1">
        <f t="array" ref="E170">IF(C170&gt;INDEX('Invoer bestelling'!$Y$34:$AH$49,'Overzicht bestelling'!A170,'Overzicht bestelling'!B170),"",INDEX('Invoer bestelling'!$Y$34:$AH$49,'Overzicht bestelling'!A170,'Overzicht bestelling'!B170))</f>
        <v/>
      </c>
      <c r="F170" t="str">
        <f>IF(E170="","",VLOOKUP(A170,'Invoer bestelling'!$A$34:$F$49,2,FALSE))</f>
        <v/>
      </c>
      <c r="G170" t="str">
        <f t="shared" si="13"/>
        <v/>
      </c>
      <c r="H170" t="str">
        <f>IF(F170="","",VLOOKUP(F170,'Invoer bestelling'!B$34:G$52,6,FALSE))</f>
        <v/>
      </c>
      <c r="I170" t="str">
        <f t="array" ref="I170">IFERROR(INDEX($G$1:$G$2320,SMALL(IF($G$1:$G$2320&lt;&gt;"",ROW($G$1:$G$2320)),ROW())),"")</f>
        <v/>
      </c>
      <c r="J170" t="str">
        <f t="array" ref="J170">IFERROR(INDEX($H$1:$H$2320,SMALL(IF($H$1:$H$2320&lt;&gt;"",ROW($H$1:$H$2320)),ROW())),"")</f>
        <v/>
      </c>
    </row>
    <row r="171" spans="1:10" x14ac:dyDescent="0.25">
      <c r="A171">
        <f t="shared" si="15"/>
        <v>3</v>
      </c>
      <c r="B171">
        <f t="shared" si="16"/>
        <v>5</v>
      </c>
      <c r="C171">
        <f t="shared" si="16"/>
        <v>2</v>
      </c>
      <c r="E171" t="str" cm="1">
        <f t="array" ref="E171">IF(C171&gt;INDEX('Invoer bestelling'!$Y$34:$AH$49,'Overzicht bestelling'!A171,'Overzicht bestelling'!B171),"",INDEX('Invoer bestelling'!$Y$34:$AH$49,'Overzicht bestelling'!A171,'Overzicht bestelling'!B171))</f>
        <v/>
      </c>
      <c r="F171" t="str">
        <f>IF(E171="","",VLOOKUP(A171,'Invoer bestelling'!$A$34:$F$49,2,FALSE))</f>
        <v/>
      </c>
      <c r="G171" t="str">
        <f t="shared" si="13"/>
        <v/>
      </c>
      <c r="H171" t="str">
        <f>IF(F171="","",VLOOKUP(F171,'Invoer bestelling'!B$34:G$52,6,FALSE))</f>
        <v/>
      </c>
      <c r="I171" t="str">
        <f t="array" ref="I171">IFERROR(INDEX($G$1:$G$2320,SMALL(IF($G$1:$G$2320&lt;&gt;"",ROW($G$1:$G$2320)),ROW())),"")</f>
        <v/>
      </c>
      <c r="J171" t="str">
        <f t="array" ref="J171">IFERROR(INDEX($H$1:$H$2320,SMALL(IF($H$1:$H$2320&lt;&gt;"",ROW($H$1:$H$2320)),ROW())),"")</f>
        <v/>
      </c>
    </row>
    <row r="172" spans="1:10" x14ac:dyDescent="0.25">
      <c r="A172">
        <f t="shared" si="15"/>
        <v>3</v>
      </c>
      <c r="B172">
        <f t="shared" ref="B172:C191" si="17">B102</f>
        <v>5</v>
      </c>
      <c r="C172">
        <f t="shared" si="17"/>
        <v>3</v>
      </c>
      <c r="E172" t="str" cm="1">
        <f t="array" ref="E172">IF(C172&gt;INDEX('Invoer bestelling'!$Y$34:$AH$49,'Overzicht bestelling'!A172,'Overzicht bestelling'!B172),"",INDEX('Invoer bestelling'!$Y$34:$AH$49,'Overzicht bestelling'!A172,'Overzicht bestelling'!B172))</f>
        <v/>
      </c>
      <c r="F172" t="str">
        <f>IF(E172="","",VLOOKUP(A172,'Invoer bestelling'!$A$34:$F$49,2,FALSE))</f>
        <v/>
      </c>
      <c r="G172" t="str">
        <f t="shared" si="13"/>
        <v/>
      </c>
      <c r="H172" t="str">
        <f>IF(F172="","",VLOOKUP(F172,'Invoer bestelling'!B$34:G$52,6,FALSE))</f>
        <v/>
      </c>
      <c r="I172" t="str">
        <f t="array" ref="I172">IFERROR(INDEX($G$1:$G$2320,SMALL(IF($G$1:$G$2320&lt;&gt;"",ROW($G$1:$G$2320)),ROW())),"")</f>
        <v/>
      </c>
      <c r="J172" t="str">
        <f t="array" ref="J172">IFERROR(INDEX($H$1:$H$2320,SMALL(IF($H$1:$H$2320&lt;&gt;"",ROW($H$1:$H$2320)),ROW())),"")</f>
        <v/>
      </c>
    </row>
    <row r="173" spans="1:10" x14ac:dyDescent="0.25">
      <c r="A173">
        <f t="shared" si="15"/>
        <v>3</v>
      </c>
      <c r="B173">
        <f t="shared" si="17"/>
        <v>5</v>
      </c>
      <c r="C173">
        <f t="shared" si="17"/>
        <v>4</v>
      </c>
      <c r="E173" t="str" cm="1">
        <f t="array" ref="E173">IF(C173&gt;INDEX('Invoer bestelling'!$Y$34:$AH$49,'Overzicht bestelling'!A173,'Overzicht bestelling'!B173),"",INDEX('Invoer bestelling'!$Y$34:$AH$49,'Overzicht bestelling'!A173,'Overzicht bestelling'!B173))</f>
        <v/>
      </c>
      <c r="F173" t="str">
        <f>IF(E173="","",VLOOKUP(A173,'Invoer bestelling'!$A$34:$F$49,2,FALSE))</f>
        <v/>
      </c>
      <c r="G173" t="str">
        <f t="shared" si="13"/>
        <v/>
      </c>
      <c r="H173" t="str">
        <f>IF(F173="","",VLOOKUP(F173,'Invoer bestelling'!B$34:G$52,6,FALSE))</f>
        <v/>
      </c>
      <c r="I173" t="str">
        <f t="array" ref="I173">IFERROR(INDEX($G$1:$G$2320,SMALL(IF($G$1:$G$2320&lt;&gt;"",ROW($G$1:$G$2320)),ROW())),"")</f>
        <v/>
      </c>
      <c r="J173" t="str">
        <f t="array" ref="J173">IFERROR(INDEX($H$1:$H$2320,SMALL(IF($H$1:$H$2320&lt;&gt;"",ROW($H$1:$H$2320)),ROW())),"")</f>
        <v/>
      </c>
    </row>
    <row r="174" spans="1:10" x14ac:dyDescent="0.25">
      <c r="A174">
        <f t="shared" si="15"/>
        <v>3</v>
      </c>
      <c r="B174">
        <f t="shared" si="17"/>
        <v>5</v>
      </c>
      <c r="C174">
        <f t="shared" si="17"/>
        <v>5</v>
      </c>
      <c r="E174" t="str" cm="1">
        <f t="array" ref="E174">IF(C174&gt;INDEX('Invoer bestelling'!$Y$34:$AH$49,'Overzicht bestelling'!A174,'Overzicht bestelling'!B174),"",INDEX('Invoer bestelling'!$Y$34:$AH$49,'Overzicht bestelling'!A174,'Overzicht bestelling'!B174))</f>
        <v/>
      </c>
      <c r="F174" t="str">
        <f>IF(E174="","",VLOOKUP(A174,'Invoer bestelling'!$A$34:$F$49,2,FALSE))</f>
        <v/>
      </c>
      <c r="G174" t="str">
        <f t="shared" si="13"/>
        <v/>
      </c>
      <c r="H174" t="str">
        <f>IF(F174="","",VLOOKUP(F174,'Invoer bestelling'!B$34:G$52,6,FALSE))</f>
        <v/>
      </c>
      <c r="I174" t="str">
        <f t="array" ref="I174">IFERROR(INDEX($G$1:$G$2320,SMALL(IF($G$1:$G$2320&lt;&gt;"",ROW($G$1:$G$2320)),ROW())),"")</f>
        <v/>
      </c>
      <c r="J174" t="str">
        <f t="array" ref="J174">IFERROR(INDEX($H$1:$H$2320,SMALL(IF($H$1:$H$2320&lt;&gt;"",ROW($H$1:$H$2320)),ROW())),"")</f>
        <v/>
      </c>
    </row>
    <row r="175" spans="1:10" x14ac:dyDescent="0.25">
      <c r="A175">
        <f t="shared" si="15"/>
        <v>3</v>
      </c>
      <c r="B175">
        <f t="shared" si="17"/>
        <v>5</v>
      </c>
      <c r="C175">
        <f t="shared" si="17"/>
        <v>6</v>
      </c>
      <c r="E175" t="str" cm="1">
        <f t="array" ref="E175">IF(C175&gt;INDEX('Invoer bestelling'!$Y$34:$AH$49,'Overzicht bestelling'!A175,'Overzicht bestelling'!B175),"",INDEX('Invoer bestelling'!$Y$34:$AH$49,'Overzicht bestelling'!A175,'Overzicht bestelling'!B175))</f>
        <v/>
      </c>
      <c r="F175" t="str">
        <f>IF(E175="","",VLOOKUP(A175,'Invoer bestelling'!$A$34:$F$49,2,FALSE))</f>
        <v/>
      </c>
      <c r="G175" t="str">
        <f t="shared" si="13"/>
        <v/>
      </c>
      <c r="H175" t="str">
        <f>IF(F175="","",VLOOKUP(F175,'Invoer bestelling'!B$34:G$52,6,FALSE))</f>
        <v/>
      </c>
      <c r="I175" t="str">
        <f t="array" ref="I175">IFERROR(INDEX($G$1:$G$2320,SMALL(IF($G$1:$G$2320&lt;&gt;"",ROW($G$1:$G$2320)),ROW())),"")</f>
        <v/>
      </c>
      <c r="J175" t="str">
        <f t="array" ref="J175">IFERROR(INDEX($H$1:$H$2320,SMALL(IF($H$1:$H$2320&lt;&gt;"",ROW($H$1:$H$2320)),ROW())),"")</f>
        <v/>
      </c>
    </row>
    <row r="176" spans="1:10" x14ac:dyDescent="0.25">
      <c r="A176">
        <f t="shared" si="15"/>
        <v>3</v>
      </c>
      <c r="B176">
        <f t="shared" si="17"/>
        <v>5</v>
      </c>
      <c r="C176">
        <f t="shared" si="17"/>
        <v>7</v>
      </c>
      <c r="E176" t="str" cm="1">
        <f t="array" ref="E176">IF(C176&gt;INDEX('Invoer bestelling'!$Y$34:$AH$49,'Overzicht bestelling'!A176,'Overzicht bestelling'!B176),"",INDEX('Invoer bestelling'!$Y$34:$AH$49,'Overzicht bestelling'!A176,'Overzicht bestelling'!B176))</f>
        <v/>
      </c>
      <c r="F176" t="str">
        <f>IF(E176="","",VLOOKUP(A176,'Invoer bestelling'!$A$34:$F$49,2,FALSE))</f>
        <v/>
      </c>
      <c r="G176" t="str">
        <f t="shared" si="13"/>
        <v/>
      </c>
      <c r="H176" t="str">
        <f>IF(F176="","",VLOOKUP(F176,'Invoer bestelling'!B$34:G$52,6,FALSE))</f>
        <v/>
      </c>
      <c r="I176" t="str">
        <f t="array" ref="I176">IFERROR(INDEX($G$1:$G$2320,SMALL(IF($G$1:$G$2320&lt;&gt;"",ROW($G$1:$G$2320)),ROW())),"")</f>
        <v/>
      </c>
      <c r="J176" t="str">
        <f t="array" ref="J176">IFERROR(INDEX($H$1:$H$2320,SMALL(IF($H$1:$H$2320&lt;&gt;"",ROW($H$1:$H$2320)),ROW())),"")</f>
        <v/>
      </c>
    </row>
    <row r="177" spans="1:10" x14ac:dyDescent="0.25">
      <c r="A177">
        <f t="shared" si="15"/>
        <v>3</v>
      </c>
      <c r="B177">
        <f t="shared" si="17"/>
        <v>6</v>
      </c>
      <c r="C177">
        <f t="shared" si="17"/>
        <v>1</v>
      </c>
      <c r="E177" t="str" cm="1">
        <f t="array" ref="E177">IF(C177&gt;INDEX('Invoer bestelling'!$Y$34:$AH$49,'Overzicht bestelling'!A177,'Overzicht bestelling'!B177),"",INDEX('Invoer bestelling'!$Y$34:$AH$49,'Overzicht bestelling'!A177,'Overzicht bestelling'!B177))</f>
        <v/>
      </c>
      <c r="F177" t="str">
        <f>IF(E177="","",VLOOKUP(A177,'Invoer bestelling'!$A$34:$F$49,2,FALSE))</f>
        <v/>
      </c>
      <c r="G177" t="str">
        <f t="shared" si="13"/>
        <v/>
      </c>
      <c r="H177" t="str">
        <f>IF(F177="","",VLOOKUP(F177,'Invoer bestelling'!B$34:G$52,6,FALSE))</f>
        <v/>
      </c>
      <c r="I177" t="str">
        <f t="array" ref="I177">IFERROR(INDEX($G$1:$G$2320,SMALL(IF($G$1:$G$2320&lt;&gt;"",ROW($G$1:$G$2320)),ROW())),"")</f>
        <v/>
      </c>
      <c r="J177" t="str">
        <f t="array" ref="J177">IFERROR(INDEX($H$1:$H$2320,SMALL(IF($H$1:$H$2320&lt;&gt;"",ROW($H$1:$H$2320)),ROW())),"")</f>
        <v/>
      </c>
    </row>
    <row r="178" spans="1:10" x14ac:dyDescent="0.25">
      <c r="A178">
        <f t="shared" si="15"/>
        <v>3</v>
      </c>
      <c r="B178">
        <f t="shared" si="17"/>
        <v>6</v>
      </c>
      <c r="C178">
        <f t="shared" si="17"/>
        <v>2</v>
      </c>
      <c r="E178" t="str" cm="1">
        <f t="array" ref="E178">IF(C178&gt;INDEX('Invoer bestelling'!$Y$34:$AH$49,'Overzicht bestelling'!A178,'Overzicht bestelling'!B178),"",INDEX('Invoer bestelling'!$Y$34:$AH$49,'Overzicht bestelling'!A178,'Overzicht bestelling'!B178))</f>
        <v/>
      </c>
      <c r="F178" t="str">
        <f>IF(E178="","",VLOOKUP(A178,'Invoer bestelling'!$A$34:$F$49,2,FALSE))</f>
        <v/>
      </c>
      <c r="G178" t="str">
        <f t="shared" si="13"/>
        <v/>
      </c>
      <c r="H178" t="str">
        <f>IF(F178="","",VLOOKUP(F178,'Invoer bestelling'!B$34:G$52,6,FALSE))</f>
        <v/>
      </c>
      <c r="I178" t="str">
        <f t="array" ref="I178">IFERROR(INDEX($G$1:$G$2320,SMALL(IF($G$1:$G$2320&lt;&gt;"",ROW($G$1:$G$2320)),ROW())),"")</f>
        <v/>
      </c>
      <c r="J178" t="str">
        <f t="array" ref="J178">IFERROR(INDEX($H$1:$H$2320,SMALL(IF($H$1:$H$2320&lt;&gt;"",ROW($H$1:$H$2320)),ROW())),"")</f>
        <v/>
      </c>
    </row>
    <row r="179" spans="1:10" x14ac:dyDescent="0.25">
      <c r="A179">
        <f t="shared" si="15"/>
        <v>3</v>
      </c>
      <c r="B179">
        <f t="shared" si="17"/>
        <v>6</v>
      </c>
      <c r="C179">
        <f t="shared" si="17"/>
        <v>3</v>
      </c>
      <c r="E179" t="str" cm="1">
        <f t="array" ref="E179">IF(C179&gt;INDEX('Invoer bestelling'!$Y$34:$AH$49,'Overzicht bestelling'!A179,'Overzicht bestelling'!B179),"",INDEX('Invoer bestelling'!$Y$34:$AH$49,'Overzicht bestelling'!A179,'Overzicht bestelling'!B179))</f>
        <v/>
      </c>
      <c r="F179" t="str">
        <f>IF(E179="","",VLOOKUP(A179,'Invoer bestelling'!$A$34:$F$49,2,FALSE))</f>
        <v/>
      </c>
      <c r="G179" t="str">
        <f t="shared" si="13"/>
        <v/>
      </c>
      <c r="H179" t="str">
        <f>IF(F179="","",VLOOKUP(F179,'Invoer bestelling'!B$34:G$52,6,FALSE))</f>
        <v/>
      </c>
      <c r="I179" t="str">
        <f t="array" ref="I179">IFERROR(INDEX($G$1:$G$2320,SMALL(IF($G$1:$G$2320&lt;&gt;"",ROW($G$1:$G$2320)),ROW())),"")</f>
        <v/>
      </c>
      <c r="J179" t="str">
        <f t="array" ref="J179">IFERROR(INDEX($H$1:$H$2320,SMALL(IF($H$1:$H$2320&lt;&gt;"",ROW($H$1:$H$2320)),ROW())),"")</f>
        <v/>
      </c>
    </row>
    <row r="180" spans="1:10" x14ac:dyDescent="0.25">
      <c r="A180">
        <f t="shared" si="15"/>
        <v>3</v>
      </c>
      <c r="B180">
        <f t="shared" si="17"/>
        <v>6</v>
      </c>
      <c r="C180">
        <f t="shared" si="17"/>
        <v>4</v>
      </c>
      <c r="E180" t="str" cm="1">
        <f t="array" ref="E180">IF(C180&gt;INDEX('Invoer bestelling'!$Y$34:$AH$49,'Overzicht bestelling'!A180,'Overzicht bestelling'!B180),"",INDEX('Invoer bestelling'!$Y$34:$AH$49,'Overzicht bestelling'!A180,'Overzicht bestelling'!B180))</f>
        <v/>
      </c>
      <c r="F180" t="str">
        <f>IF(E180="","",VLOOKUP(A180,'Invoer bestelling'!$A$34:$F$49,2,FALSE))</f>
        <v/>
      </c>
      <c r="G180" t="str">
        <f t="shared" si="13"/>
        <v/>
      </c>
      <c r="H180" t="str">
        <f>IF(F180="","",VLOOKUP(F180,'Invoer bestelling'!B$34:G$52,6,FALSE))</f>
        <v/>
      </c>
      <c r="I180" t="str">
        <f t="array" ref="I180">IFERROR(INDEX($G$1:$G$2320,SMALL(IF($G$1:$G$2320&lt;&gt;"",ROW($G$1:$G$2320)),ROW())),"")</f>
        <v/>
      </c>
      <c r="J180" t="str">
        <f t="array" ref="J180">IFERROR(INDEX($H$1:$H$2320,SMALL(IF($H$1:$H$2320&lt;&gt;"",ROW($H$1:$H$2320)),ROW())),"")</f>
        <v/>
      </c>
    </row>
    <row r="181" spans="1:10" x14ac:dyDescent="0.25">
      <c r="A181">
        <f t="shared" si="15"/>
        <v>3</v>
      </c>
      <c r="B181">
        <f t="shared" si="17"/>
        <v>6</v>
      </c>
      <c r="C181">
        <f t="shared" si="17"/>
        <v>5</v>
      </c>
      <c r="E181" t="str" cm="1">
        <f t="array" ref="E181">IF(C181&gt;INDEX('Invoer bestelling'!$Y$34:$AH$49,'Overzicht bestelling'!A181,'Overzicht bestelling'!B181),"",INDEX('Invoer bestelling'!$Y$34:$AH$49,'Overzicht bestelling'!A181,'Overzicht bestelling'!B181))</f>
        <v/>
      </c>
      <c r="F181" t="str">
        <f>IF(E181="","",VLOOKUP(A181,'Invoer bestelling'!$A$34:$F$49,2,FALSE))</f>
        <v/>
      </c>
      <c r="G181" t="str">
        <f t="shared" si="13"/>
        <v/>
      </c>
      <c r="H181" t="str">
        <f>IF(F181="","",VLOOKUP(F181,'Invoer bestelling'!B$34:G$52,6,FALSE))</f>
        <v/>
      </c>
      <c r="I181" t="str">
        <f t="array" ref="I181">IFERROR(INDEX($G$1:$G$2320,SMALL(IF($G$1:$G$2320&lt;&gt;"",ROW($G$1:$G$2320)),ROW())),"")</f>
        <v/>
      </c>
      <c r="J181" t="str">
        <f t="array" ref="J181">IFERROR(INDEX($H$1:$H$2320,SMALL(IF($H$1:$H$2320&lt;&gt;"",ROW($H$1:$H$2320)),ROW())),"")</f>
        <v/>
      </c>
    </row>
    <row r="182" spans="1:10" x14ac:dyDescent="0.25">
      <c r="A182">
        <f t="shared" si="15"/>
        <v>3</v>
      </c>
      <c r="B182">
        <f t="shared" si="17"/>
        <v>6</v>
      </c>
      <c r="C182">
        <f t="shared" si="17"/>
        <v>6</v>
      </c>
      <c r="E182" t="str" cm="1">
        <f t="array" ref="E182">IF(C182&gt;INDEX('Invoer bestelling'!$Y$34:$AH$49,'Overzicht bestelling'!A182,'Overzicht bestelling'!B182),"",INDEX('Invoer bestelling'!$Y$34:$AH$49,'Overzicht bestelling'!A182,'Overzicht bestelling'!B182))</f>
        <v/>
      </c>
      <c r="F182" t="str">
        <f>IF(E182="","",VLOOKUP(A182,'Invoer bestelling'!$A$34:$F$49,2,FALSE))</f>
        <v/>
      </c>
      <c r="G182" t="str">
        <f t="shared" si="13"/>
        <v/>
      </c>
      <c r="H182" t="str">
        <f>IF(F182="","",VLOOKUP(F182,'Invoer bestelling'!B$34:G$52,6,FALSE))</f>
        <v/>
      </c>
      <c r="I182" t="str">
        <f t="array" ref="I182">IFERROR(INDEX($G$1:$G$2320,SMALL(IF($G$1:$G$2320&lt;&gt;"",ROW($G$1:$G$2320)),ROW())),"")</f>
        <v/>
      </c>
      <c r="J182" t="str">
        <f t="array" ref="J182">IFERROR(INDEX($H$1:$H$2320,SMALL(IF($H$1:$H$2320&lt;&gt;"",ROW($H$1:$H$2320)),ROW())),"")</f>
        <v/>
      </c>
    </row>
    <row r="183" spans="1:10" x14ac:dyDescent="0.25">
      <c r="A183">
        <f t="shared" si="15"/>
        <v>3</v>
      </c>
      <c r="B183">
        <f t="shared" si="17"/>
        <v>6</v>
      </c>
      <c r="C183">
        <f t="shared" si="17"/>
        <v>7</v>
      </c>
      <c r="E183" t="str" cm="1">
        <f t="array" ref="E183">IF(C183&gt;INDEX('Invoer bestelling'!$Y$34:$AH$49,'Overzicht bestelling'!A183,'Overzicht bestelling'!B183),"",INDEX('Invoer bestelling'!$Y$34:$AH$49,'Overzicht bestelling'!A183,'Overzicht bestelling'!B183))</f>
        <v/>
      </c>
      <c r="F183" t="str">
        <f>IF(E183="","",VLOOKUP(A183,'Invoer bestelling'!$A$34:$F$49,2,FALSE))</f>
        <v/>
      </c>
      <c r="G183" t="str">
        <f t="shared" si="13"/>
        <v/>
      </c>
      <c r="H183" t="str">
        <f>IF(F183="","",VLOOKUP(F183,'Invoer bestelling'!B$34:G$52,6,FALSE))</f>
        <v/>
      </c>
      <c r="I183" t="str">
        <f t="array" ref="I183">IFERROR(INDEX($G$1:$G$2320,SMALL(IF($G$1:$G$2320&lt;&gt;"",ROW($G$1:$G$2320)),ROW())),"")</f>
        <v/>
      </c>
      <c r="J183" t="str">
        <f t="array" ref="J183">IFERROR(INDEX($H$1:$H$2320,SMALL(IF($H$1:$H$2320&lt;&gt;"",ROW($H$1:$H$2320)),ROW())),"")</f>
        <v/>
      </c>
    </row>
    <row r="184" spans="1:10" x14ac:dyDescent="0.25">
      <c r="A184">
        <f t="shared" si="15"/>
        <v>3</v>
      </c>
      <c r="B184">
        <f t="shared" si="17"/>
        <v>7</v>
      </c>
      <c r="C184">
        <f t="shared" si="17"/>
        <v>1</v>
      </c>
      <c r="E184" t="str" cm="1">
        <f t="array" ref="E184">IF(C184&gt;INDEX('Invoer bestelling'!$Y$34:$AH$49,'Overzicht bestelling'!A184,'Overzicht bestelling'!B184),"",INDEX('Invoer bestelling'!$Y$34:$AH$49,'Overzicht bestelling'!A184,'Overzicht bestelling'!B184))</f>
        <v/>
      </c>
      <c r="F184" t="str">
        <f>IF(E184="","",VLOOKUP(A184,'Invoer bestelling'!$A$34:$F$49,2,FALSE))</f>
        <v/>
      </c>
      <c r="G184" t="str">
        <f t="shared" si="13"/>
        <v/>
      </c>
      <c r="H184" t="str">
        <f>IF(F184="","",VLOOKUP(F184,'Invoer bestelling'!B$34:G$52,6,FALSE))</f>
        <v/>
      </c>
      <c r="I184" t="str">
        <f t="array" ref="I184">IFERROR(INDEX($G$1:$G$2320,SMALL(IF($G$1:$G$2320&lt;&gt;"",ROW($G$1:$G$2320)),ROW())),"")</f>
        <v/>
      </c>
      <c r="J184" t="str">
        <f t="array" ref="J184">IFERROR(INDEX($H$1:$H$2320,SMALL(IF($H$1:$H$2320&lt;&gt;"",ROW($H$1:$H$2320)),ROW())),"")</f>
        <v/>
      </c>
    </row>
    <row r="185" spans="1:10" x14ac:dyDescent="0.25">
      <c r="A185">
        <f t="shared" si="15"/>
        <v>3</v>
      </c>
      <c r="B185">
        <f t="shared" si="17"/>
        <v>7</v>
      </c>
      <c r="C185">
        <f t="shared" si="17"/>
        <v>2</v>
      </c>
      <c r="E185" t="str" cm="1">
        <f t="array" ref="E185">IF(C185&gt;INDEX('Invoer bestelling'!$Y$34:$AH$49,'Overzicht bestelling'!A185,'Overzicht bestelling'!B185),"",INDEX('Invoer bestelling'!$Y$34:$AH$49,'Overzicht bestelling'!A185,'Overzicht bestelling'!B185))</f>
        <v/>
      </c>
      <c r="F185" t="str">
        <f>IF(E185="","",VLOOKUP(A185,'Invoer bestelling'!$A$34:$F$49,2,FALSE))</f>
        <v/>
      </c>
      <c r="G185" t="str">
        <f t="shared" si="13"/>
        <v/>
      </c>
      <c r="H185" t="str">
        <f>IF(F185="","",VLOOKUP(F185,'Invoer bestelling'!B$34:G$52,6,FALSE))</f>
        <v/>
      </c>
      <c r="I185" t="str">
        <f t="array" ref="I185">IFERROR(INDEX($G$1:$G$2320,SMALL(IF($G$1:$G$2320&lt;&gt;"",ROW($G$1:$G$2320)),ROW())),"")</f>
        <v/>
      </c>
      <c r="J185" t="str">
        <f t="array" ref="J185">IFERROR(INDEX($H$1:$H$2320,SMALL(IF($H$1:$H$2320&lt;&gt;"",ROW($H$1:$H$2320)),ROW())),"")</f>
        <v/>
      </c>
    </row>
    <row r="186" spans="1:10" x14ac:dyDescent="0.25">
      <c r="A186">
        <f t="shared" si="15"/>
        <v>3</v>
      </c>
      <c r="B186">
        <f t="shared" si="17"/>
        <v>7</v>
      </c>
      <c r="C186">
        <f t="shared" si="17"/>
        <v>3</v>
      </c>
      <c r="E186" t="str" cm="1">
        <f t="array" ref="E186">IF(C186&gt;INDEX('Invoer bestelling'!$Y$34:$AH$49,'Overzicht bestelling'!A186,'Overzicht bestelling'!B186),"",INDEX('Invoer bestelling'!$Y$34:$AH$49,'Overzicht bestelling'!A186,'Overzicht bestelling'!B186))</f>
        <v/>
      </c>
      <c r="F186" t="str">
        <f>IF(E186="","",VLOOKUP(A186,'Invoer bestelling'!$A$34:$F$49,2,FALSE))</f>
        <v/>
      </c>
      <c r="G186" t="str">
        <f t="shared" si="13"/>
        <v/>
      </c>
      <c r="H186" t="str">
        <f>IF(F186="","",VLOOKUP(F186,'Invoer bestelling'!B$34:G$52,6,FALSE))</f>
        <v/>
      </c>
      <c r="I186" t="str">
        <f t="array" ref="I186">IFERROR(INDEX($G$1:$G$2320,SMALL(IF($G$1:$G$2320&lt;&gt;"",ROW($G$1:$G$2320)),ROW())),"")</f>
        <v/>
      </c>
      <c r="J186" t="str">
        <f t="array" ref="J186">IFERROR(INDEX($H$1:$H$2320,SMALL(IF($H$1:$H$2320&lt;&gt;"",ROW($H$1:$H$2320)),ROW())),"")</f>
        <v/>
      </c>
    </row>
    <row r="187" spans="1:10" x14ac:dyDescent="0.25">
      <c r="A187">
        <f t="shared" si="15"/>
        <v>3</v>
      </c>
      <c r="B187">
        <f t="shared" si="17"/>
        <v>7</v>
      </c>
      <c r="C187">
        <f t="shared" si="17"/>
        <v>4</v>
      </c>
      <c r="E187" t="str" cm="1">
        <f t="array" ref="E187">IF(C187&gt;INDEX('Invoer bestelling'!$Y$34:$AH$49,'Overzicht bestelling'!A187,'Overzicht bestelling'!B187),"",INDEX('Invoer bestelling'!$Y$34:$AH$49,'Overzicht bestelling'!A187,'Overzicht bestelling'!B187))</f>
        <v/>
      </c>
      <c r="F187" t="str">
        <f>IF(E187="","",VLOOKUP(A187,'Invoer bestelling'!$A$34:$F$49,2,FALSE))</f>
        <v/>
      </c>
      <c r="G187" t="str">
        <f t="shared" si="13"/>
        <v/>
      </c>
      <c r="H187" t="str">
        <f>IF(F187="","",VLOOKUP(F187,'Invoer bestelling'!B$34:G$52,6,FALSE))</f>
        <v/>
      </c>
      <c r="I187" t="str">
        <f t="array" ref="I187">IFERROR(INDEX($G$1:$G$2320,SMALL(IF($G$1:$G$2320&lt;&gt;"",ROW($G$1:$G$2320)),ROW())),"")</f>
        <v/>
      </c>
      <c r="J187" t="str">
        <f t="array" ref="J187">IFERROR(INDEX($H$1:$H$2320,SMALL(IF($H$1:$H$2320&lt;&gt;"",ROW($H$1:$H$2320)),ROW())),"")</f>
        <v/>
      </c>
    </row>
    <row r="188" spans="1:10" x14ac:dyDescent="0.25">
      <c r="A188">
        <f t="shared" si="15"/>
        <v>3</v>
      </c>
      <c r="B188">
        <f t="shared" si="17"/>
        <v>7</v>
      </c>
      <c r="C188">
        <f t="shared" si="17"/>
        <v>5</v>
      </c>
      <c r="E188" t="str" cm="1">
        <f t="array" ref="E188">IF(C188&gt;INDEX('Invoer bestelling'!$Y$34:$AH$49,'Overzicht bestelling'!A188,'Overzicht bestelling'!B188),"",INDEX('Invoer bestelling'!$Y$34:$AH$49,'Overzicht bestelling'!A188,'Overzicht bestelling'!B188))</f>
        <v/>
      </c>
      <c r="F188" t="str">
        <f>IF(E188="","",VLOOKUP(A188,'Invoer bestelling'!$A$34:$F$49,2,FALSE))</f>
        <v/>
      </c>
      <c r="G188" t="str">
        <f t="shared" si="13"/>
        <v/>
      </c>
      <c r="H188" t="str">
        <f>IF(F188="","",VLOOKUP(F188,'Invoer bestelling'!B$34:G$52,6,FALSE))</f>
        <v/>
      </c>
      <c r="I188" t="str">
        <f t="array" ref="I188">IFERROR(INDEX($G$1:$G$2320,SMALL(IF($G$1:$G$2320&lt;&gt;"",ROW($G$1:$G$2320)),ROW())),"")</f>
        <v/>
      </c>
      <c r="J188" t="str">
        <f t="array" ref="J188">IFERROR(INDEX($H$1:$H$2320,SMALL(IF($H$1:$H$2320&lt;&gt;"",ROW($H$1:$H$2320)),ROW())),"")</f>
        <v/>
      </c>
    </row>
    <row r="189" spans="1:10" x14ac:dyDescent="0.25">
      <c r="A189">
        <f t="shared" si="15"/>
        <v>3</v>
      </c>
      <c r="B189">
        <f t="shared" si="17"/>
        <v>7</v>
      </c>
      <c r="C189">
        <f t="shared" si="17"/>
        <v>6</v>
      </c>
      <c r="E189" t="str" cm="1">
        <f t="array" ref="E189">IF(C189&gt;INDEX('Invoer bestelling'!$Y$34:$AH$49,'Overzicht bestelling'!A189,'Overzicht bestelling'!B189),"",INDEX('Invoer bestelling'!$Y$34:$AH$49,'Overzicht bestelling'!A189,'Overzicht bestelling'!B189))</f>
        <v/>
      </c>
      <c r="F189" t="str">
        <f>IF(E189="","",VLOOKUP(A189,'Invoer bestelling'!$A$34:$F$49,2,FALSE))</f>
        <v/>
      </c>
      <c r="G189" t="str">
        <f t="shared" si="13"/>
        <v/>
      </c>
      <c r="H189" t="str">
        <f>IF(F189="","",VLOOKUP(F189,'Invoer bestelling'!B$34:G$52,6,FALSE))</f>
        <v/>
      </c>
      <c r="I189" t="str">
        <f t="array" ref="I189">IFERROR(INDEX($G$1:$G$2320,SMALL(IF($G$1:$G$2320&lt;&gt;"",ROW($G$1:$G$2320)),ROW())),"")</f>
        <v/>
      </c>
      <c r="J189" t="str">
        <f t="array" ref="J189">IFERROR(INDEX($H$1:$H$2320,SMALL(IF($H$1:$H$2320&lt;&gt;"",ROW($H$1:$H$2320)),ROW())),"")</f>
        <v/>
      </c>
    </row>
    <row r="190" spans="1:10" x14ac:dyDescent="0.25">
      <c r="A190">
        <f t="shared" si="15"/>
        <v>3</v>
      </c>
      <c r="B190">
        <f t="shared" si="17"/>
        <v>7</v>
      </c>
      <c r="C190">
        <f t="shared" si="17"/>
        <v>7</v>
      </c>
      <c r="E190" t="str" cm="1">
        <f t="array" ref="E190">IF(C190&gt;INDEX('Invoer bestelling'!$Y$34:$AH$49,'Overzicht bestelling'!A190,'Overzicht bestelling'!B190),"",INDEX('Invoer bestelling'!$Y$34:$AH$49,'Overzicht bestelling'!A190,'Overzicht bestelling'!B190))</f>
        <v/>
      </c>
      <c r="F190" t="str">
        <f>IF(E190="","",VLOOKUP(A190,'Invoer bestelling'!$A$34:$F$49,2,FALSE))</f>
        <v/>
      </c>
      <c r="G190" t="str">
        <f t="shared" si="13"/>
        <v/>
      </c>
      <c r="H190" t="str">
        <f>IF(F190="","",VLOOKUP(F190,'Invoer bestelling'!B$34:G$52,6,FALSE))</f>
        <v/>
      </c>
      <c r="I190" t="str">
        <f t="array" ref="I190">IFERROR(INDEX($G$1:$G$2320,SMALL(IF($G$1:$G$2320&lt;&gt;"",ROW($G$1:$G$2320)),ROW())),"")</f>
        <v/>
      </c>
      <c r="J190" t="str">
        <f t="array" ref="J190">IFERROR(INDEX($H$1:$H$2320,SMALL(IF($H$1:$H$2320&lt;&gt;"",ROW($H$1:$H$2320)),ROW())),"")</f>
        <v/>
      </c>
    </row>
    <row r="191" spans="1:10" x14ac:dyDescent="0.25">
      <c r="A191">
        <f t="shared" si="15"/>
        <v>3</v>
      </c>
      <c r="B191">
        <f t="shared" si="17"/>
        <v>8</v>
      </c>
      <c r="C191">
        <f t="shared" si="17"/>
        <v>1</v>
      </c>
      <c r="E191" t="str" cm="1">
        <f t="array" ref="E191">IF(C191&gt;INDEX('Invoer bestelling'!$Y$34:$AH$49,'Overzicht bestelling'!A191,'Overzicht bestelling'!B191),"",INDEX('Invoer bestelling'!$Y$34:$AH$49,'Overzicht bestelling'!A191,'Overzicht bestelling'!B191))</f>
        <v/>
      </c>
      <c r="F191" t="str">
        <f>IF(E191="","",VLOOKUP(A191,'Invoer bestelling'!$A$34:$F$49,2,FALSE))</f>
        <v/>
      </c>
      <c r="G191" t="str">
        <f t="shared" si="13"/>
        <v/>
      </c>
      <c r="H191" t="str">
        <f>IF(F191="","",VLOOKUP(F191,'Invoer bestelling'!B$34:G$52,6,FALSE))</f>
        <v/>
      </c>
      <c r="I191" t="str">
        <f t="array" ref="I191">IFERROR(INDEX($G$1:$G$2320,SMALL(IF($G$1:$G$2320&lt;&gt;"",ROW($G$1:$G$2320)),ROW())),"")</f>
        <v/>
      </c>
      <c r="J191" t="str">
        <f t="array" ref="J191">IFERROR(INDEX($H$1:$H$2320,SMALL(IF($H$1:$H$2320&lt;&gt;"",ROW($H$1:$H$2320)),ROW())),"")</f>
        <v/>
      </c>
    </row>
    <row r="192" spans="1:10" x14ac:dyDescent="0.25">
      <c r="A192">
        <f t="shared" si="15"/>
        <v>3</v>
      </c>
      <c r="B192">
        <f t="shared" ref="B192:C211" si="18">B122</f>
        <v>8</v>
      </c>
      <c r="C192">
        <f t="shared" si="18"/>
        <v>2</v>
      </c>
      <c r="E192" t="str" cm="1">
        <f t="array" ref="E192">IF(C192&gt;INDEX('Invoer bestelling'!$Y$34:$AH$49,'Overzicht bestelling'!A192,'Overzicht bestelling'!B192),"",INDEX('Invoer bestelling'!$Y$34:$AH$49,'Overzicht bestelling'!A192,'Overzicht bestelling'!B192))</f>
        <v/>
      </c>
      <c r="F192" t="str">
        <f>IF(E192="","",VLOOKUP(A192,'Invoer bestelling'!$A$34:$F$49,2,FALSE))</f>
        <v/>
      </c>
      <c r="G192" t="str">
        <f t="shared" si="13"/>
        <v/>
      </c>
      <c r="H192" t="str">
        <f>IF(F192="","",VLOOKUP(F192,'Invoer bestelling'!B$34:G$52,6,FALSE))</f>
        <v/>
      </c>
      <c r="I192" t="str">
        <f t="array" ref="I192">IFERROR(INDEX($G$1:$G$2320,SMALL(IF($G$1:$G$2320&lt;&gt;"",ROW($G$1:$G$2320)),ROW())),"")</f>
        <v/>
      </c>
      <c r="J192" t="str">
        <f t="array" ref="J192">IFERROR(INDEX($H$1:$H$2320,SMALL(IF($H$1:$H$2320&lt;&gt;"",ROW($H$1:$H$2320)),ROW())),"")</f>
        <v/>
      </c>
    </row>
    <row r="193" spans="1:10" x14ac:dyDescent="0.25">
      <c r="A193">
        <f t="shared" si="15"/>
        <v>3</v>
      </c>
      <c r="B193">
        <f t="shared" si="18"/>
        <v>8</v>
      </c>
      <c r="C193">
        <f t="shared" si="18"/>
        <v>3</v>
      </c>
      <c r="E193" t="str" cm="1">
        <f t="array" ref="E193">IF(C193&gt;INDEX('Invoer bestelling'!$Y$34:$AH$49,'Overzicht bestelling'!A193,'Overzicht bestelling'!B193),"",INDEX('Invoer bestelling'!$Y$34:$AH$49,'Overzicht bestelling'!A193,'Overzicht bestelling'!B193))</f>
        <v/>
      </c>
      <c r="F193" t="str">
        <f>IF(E193="","",VLOOKUP(A193,'Invoer bestelling'!$A$34:$F$49,2,FALSE))</f>
        <v/>
      </c>
      <c r="G193" t="str">
        <f t="shared" si="13"/>
        <v/>
      </c>
      <c r="H193" t="str">
        <f>IF(F193="","",VLOOKUP(F193,'Invoer bestelling'!B$34:G$52,6,FALSE))</f>
        <v/>
      </c>
      <c r="I193" t="str">
        <f t="array" ref="I193">IFERROR(INDEX($G$1:$G$2320,SMALL(IF($G$1:$G$2320&lt;&gt;"",ROW($G$1:$G$2320)),ROW())),"")</f>
        <v/>
      </c>
      <c r="J193" t="str">
        <f t="array" ref="J193">IFERROR(INDEX($H$1:$H$2320,SMALL(IF($H$1:$H$2320&lt;&gt;"",ROW($H$1:$H$2320)),ROW())),"")</f>
        <v/>
      </c>
    </row>
    <row r="194" spans="1:10" x14ac:dyDescent="0.25">
      <c r="A194">
        <f t="shared" si="15"/>
        <v>3</v>
      </c>
      <c r="B194">
        <f t="shared" si="18"/>
        <v>8</v>
      </c>
      <c r="C194">
        <f t="shared" si="18"/>
        <v>4</v>
      </c>
      <c r="E194" t="str" cm="1">
        <f t="array" ref="E194">IF(C194&gt;INDEX('Invoer bestelling'!$Y$34:$AH$49,'Overzicht bestelling'!A194,'Overzicht bestelling'!B194),"",INDEX('Invoer bestelling'!$Y$34:$AH$49,'Overzicht bestelling'!A194,'Overzicht bestelling'!B194))</f>
        <v/>
      </c>
      <c r="F194" t="str">
        <f>IF(E194="","",VLOOKUP(A194,'Invoer bestelling'!$A$34:$F$49,2,FALSE))</f>
        <v/>
      </c>
      <c r="G194" t="str">
        <f t="shared" si="13"/>
        <v/>
      </c>
      <c r="H194" t="str">
        <f>IF(F194="","",VLOOKUP(F194,'Invoer bestelling'!B$34:G$52,6,FALSE))</f>
        <v/>
      </c>
      <c r="I194" t="str">
        <f t="array" ref="I194">IFERROR(INDEX($G$1:$G$2320,SMALL(IF($G$1:$G$2320&lt;&gt;"",ROW($G$1:$G$2320)),ROW())),"")</f>
        <v/>
      </c>
      <c r="J194" t="str">
        <f t="array" ref="J194">IFERROR(INDEX($H$1:$H$2320,SMALL(IF($H$1:$H$2320&lt;&gt;"",ROW($H$1:$H$2320)),ROW())),"")</f>
        <v/>
      </c>
    </row>
    <row r="195" spans="1:10" x14ac:dyDescent="0.25">
      <c r="A195">
        <f t="shared" si="15"/>
        <v>3</v>
      </c>
      <c r="B195">
        <f t="shared" si="18"/>
        <v>8</v>
      </c>
      <c r="C195">
        <f t="shared" si="18"/>
        <v>5</v>
      </c>
      <c r="E195" t="str" cm="1">
        <f t="array" ref="E195">IF(C195&gt;INDEX('Invoer bestelling'!$Y$34:$AH$49,'Overzicht bestelling'!A195,'Overzicht bestelling'!B195),"",INDEX('Invoer bestelling'!$Y$34:$AH$49,'Overzicht bestelling'!A195,'Overzicht bestelling'!B195))</f>
        <v/>
      </c>
      <c r="F195" t="str">
        <f>IF(E195="","",VLOOKUP(A195,'Invoer bestelling'!$A$34:$F$49,2,FALSE))</f>
        <v/>
      </c>
      <c r="G195" t="str">
        <f t="shared" ref="G195:G258" si="19">IF(F195="","",F195 &amp; " (MAAT "&amp;B195&amp;")")</f>
        <v/>
      </c>
      <c r="H195" t="str">
        <f>IF(F195="","",VLOOKUP(F195,'Invoer bestelling'!B$34:G$52,6,FALSE))</f>
        <v/>
      </c>
      <c r="I195" t="str">
        <f t="array" ref="I195">IFERROR(INDEX($G$1:$G$2320,SMALL(IF($G$1:$G$2320&lt;&gt;"",ROW($G$1:$G$2320)),ROW())),"")</f>
        <v/>
      </c>
      <c r="J195" t="str">
        <f t="array" ref="J195">IFERROR(INDEX($H$1:$H$2320,SMALL(IF($H$1:$H$2320&lt;&gt;"",ROW($H$1:$H$2320)),ROW())),"")</f>
        <v/>
      </c>
    </row>
    <row r="196" spans="1:10" x14ac:dyDescent="0.25">
      <c r="A196">
        <f t="shared" si="15"/>
        <v>3</v>
      </c>
      <c r="B196">
        <f t="shared" si="18"/>
        <v>8</v>
      </c>
      <c r="C196">
        <f t="shared" si="18"/>
        <v>6</v>
      </c>
      <c r="E196" t="str" cm="1">
        <f t="array" ref="E196">IF(C196&gt;INDEX('Invoer bestelling'!$Y$34:$AH$49,'Overzicht bestelling'!A196,'Overzicht bestelling'!B196),"",INDEX('Invoer bestelling'!$Y$34:$AH$49,'Overzicht bestelling'!A196,'Overzicht bestelling'!B196))</f>
        <v/>
      </c>
      <c r="F196" t="str">
        <f>IF(E196="","",VLOOKUP(A196,'Invoer bestelling'!$A$34:$F$49,2,FALSE))</f>
        <v/>
      </c>
      <c r="G196" t="str">
        <f t="shared" si="19"/>
        <v/>
      </c>
      <c r="H196" t="str">
        <f>IF(F196="","",VLOOKUP(F196,'Invoer bestelling'!B$34:G$52,6,FALSE))</f>
        <v/>
      </c>
      <c r="I196" t="str">
        <f t="array" ref="I196">IFERROR(INDEX($G$1:$G$2320,SMALL(IF($G$1:$G$2320&lt;&gt;"",ROW($G$1:$G$2320)),ROW())),"")</f>
        <v/>
      </c>
      <c r="J196" t="str">
        <f t="array" ref="J196">IFERROR(INDEX($H$1:$H$2320,SMALL(IF($H$1:$H$2320&lt;&gt;"",ROW($H$1:$H$2320)),ROW())),"")</f>
        <v/>
      </c>
    </row>
    <row r="197" spans="1:10" x14ac:dyDescent="0.25">
      <c r="A197">
        <f t="shared" si="15"/>
        <v>3</v>
      </c>
      <c r="B197">
        <f t="shared" si="18"/>
        <v>8</v>
      </c>
      <c r="C197">
        <f t="shared" si="18"/>
        <v>7</v>
      </c>
      <c r="E197" t="str" cm="1">
        <f t="array" ref="E197">IF(C197&gt;INDEX('Invoer bestelling'!$Y$34:$AH$49,'Overzicht bestelling'!A197,'Overzicht bestelling'!B197),"",INDEX('Invoer bestelling'!$Y$34:$AH$49,'Overzicht bestelling'!A197,'Overzicht bestelling'!B197))</f>
        <v/>
      </c>
      <c r="F197" t="str">
        <f>IF(E197="","",VLOOKUP(A197,'Invoer bestelling'!$A$34:$F$49,2,FALSE))</f>
        <v/>
      </c>
      <c r="G197" t="str">
        <f t="shared" si="19"/>
        <v/>
      </c>
      <c r="H197" t="str">
        <f>IF(F197="","",VLOOKUP(F197,'Invoer bestelling'!B$34:G$52,6,FALSE))</f>
        <v/>
      </c>
      <c r="I197" t="str">
        <f t="array" ref="I197">IFERROR(INDEX($G$1:$G$2320,SMALL(IF($G$1:$G$2320&lt;&gt;"",ROW($G$1:$G$2320)),ROW())),"")</f>
        <v/>
      </c>
      <c r="J197" t="str">
        <f t="array" ref="J197">IFERROR(INDEX($H$1:$H$2320,SMALL(IF($H$1:$H$2320&lt;&gt;"",ROW($H$1:$H$2320)),ROW())),"")</f>
        <v/>
      </c>
    </row>
    <row r="198" spans="1:10" x14ac:dyDescent="0.25">
      <c r="A198">
        <f t="shared" si="15"/>
        <v>3</v>
      </c>
      <c r="B198">
        <f t="shared" si="18"/>
        <v>9</v>
      </c>
      <c r="C198">
        <f t="shared" si="18"/>
        <v>1</v>
      </c>
      <c r="E198" t="str" cm="1">
        <f t="array" ref="E198">IF(C198&gt;INDEX('Invoer bestelling'!$Y$34:$AH$49,'Overzicht bestelling'!A198,'Overzicht bestelling'!B198),"",INDEX('Invoer bestelling'!$Y$34:$AH$49,'Overzicht bestelling'!A198,'Overzicht bestelling'!B198))</f>
        <v/>
      </c>
      <c r="F198" t="str">
        <f>IF(E198="","",VLOOKUP(A198,'Invoer bestelling'!$A$34:$F$49,2,FALSE))</f>
        <v/>
      </c>
      <c r="G198" t="str">
        <f t="shared" si="19"/>
        <v/>
      </c>
      <c r="H198" t="str">
        <f>IF(F198="","",VLOOKUP(F198,'Invoer bestelling'!B$34:G$52,6,FALSE))</f>
        <v/>
      </c>
      <c r="I198" t="str">
        <f t="array" ref="I198">IFERROR(INDEX($G$1:$G$2320,SMALL(IF($G$1:$G$2320&lt;&gt;"",ROW($G$1:$G$2320)),ROW())),"")</f>
        <v/>
      </c>
      <c r="J198" t="str">
        <f t="array" ref="J198">IFERROR(INDEX($H$1:$H$2320,SMALL(IF($H$1:$H$2320&lt;&gt;"",ROW($H$1:$H$2320)),ROW())),"")</f>
        <v/>
      </c>
    </row>
    <row r="199" spans="1:10" x14ac:dyDescent="0.25">
      <c r="A199">
        <f t="shared" si="15"/>
        <v>3</v>
      </c>
      <c r="B199">
        <f t="shared" si="18"/>
        <v>9</v>
      </c>
      <c r="C199">
        <f t="shared" si="18"/>
        <v>2</v>
      </c>
      <c r="E199" t="str" cm="1">
        <f t="array" ref="E199">IF(C199&gt;INDEX('Invoer bestelling'!$Y$34:$AH$49,'Overzicht bestelling'!A199,'Overzicht bestelling'!B199),"",INDEX('Invoer bestelling'!$Y$34:$AH$49,'Overzicht bestelling'!A199,'Overzicht bestelling'!B199))</f>
        <v/>
      </c>
      <c r="F199" t="str">
        <f>IF(E199="","",VLOOKUP(A199,'Invoer bestelling'!$A$34:$F$49,2,FALSE))</f>
        <v/>
      </c>
      <c r="G199" t="str">
        <f t="shared" si="19"/>
        <v/>
      </c>
      <c r="H199" t="str">
        <f>IF(F199="","",VLOOKUP(F199,'Invoer bestelling'!B$34:G$52,6,FALSE))</f>
        <v/>
      </c>
      <c r="I199" t="str">
        <f t="array" ref="I199">IFERROR(INDEX($G$1:$G$2320,SMALL(IF($G$1:$G$2320&lt;&gt;"",ROW($G$1:$G$2320)),ROW())),"")</f>
        <v/>
      </c>
      <c r="J199" t="str">
        <f t="array" ref="J199">IFERROR(INDEX($H$1:$H$2320,SMALL(IF($H$1:$H$2320&lt;&gt;"",ROW($H$1:$H$2320)),ROW())),"")</f>
        <v/>
      </c>
    </row>
    <row r="200" spans="1:10" x14ac:dyDescent="0.25">
      <c r="A200">
        <f t="shared" si="15"/>
        <v>3</v>
      </c>
      <c r="B200">
        <f t="shared" si="18"/>
        <v>9</v>
      </c>
      <c r="C200">
        <f t="shared" si="18"/>
        <v>3</v>
      </c>
      <c r="E200" t="str" cm="1">
        <f t="array" ref="E200">IF(C200&gt;INDEX('Invoer bestelling'!$Y$34:$AH$49,'Overzicht bestelling'!A200,'Overzicht bestelling'!B200),"",INDEX('Invoer bestelling'!$Y$34:$AH$49,'Overzicht bestelling'!A200,'Overzicht bestelling'!B200))</f>
        <v/>
      </c>
      <c r="F200" t="str">
        <f>IF(E200="","",VLOOKUP(A200,'Invoer bestelling'!$A$34:$F$49,2,FALSE))</f>
        <v/>
      </c>
      <c r="G200" t="str">
        <f t="shared" si="19"/>
        <v/>
      </c>
      <c r="H200" t="str">
        <f>IF(F200="","",VLOOKUP(F200,'Invoer bestelling'!B$34:G$52,6,FALSE))</f>
        <v/>
      </c>
      <c r="I200" t="str">
        <f t="array" ref="I200">IFERROR(INDEX($G$1:$G$2320,SMALL(IF($G$1:$G$2320&lt;&gt;"",ROW($G$1:$G$2320)),ROW())),"")</f>
        <v/>
      </c>
      <c r="J200" t="str">
        <f t="array" ref="J200">IFERROR(INDEX($H$1:$H$2320,SMALL(IF($H$1:$H$2320&lt;&gt;"",ROW($H$1:$H$2320)),ROW())),"")</f>
        <v/>
      </c>
    </row>
    <row r="201" spans="1:10" x14ac:dyDescent="0.25">
      <c r="A201">
        <f t="shared" ref="A201:A264" si="20">A131+1</f>
        <v>3</v>
      </c>
      <c r="B201">
        <f t="shared" si="18"/>
        <v>9</v>
      </c>
      <c r="C201">
        <f t="shared" si="18"/>
        <v>4</v>
      </c>
      <c r="E201" t="str" cm="1">
        <f t="array" ref="E201">IF(C201&gt;INDEX('Invoer bestelling'!$Y$34:$AH$49,'Overzicht bestelling'!A201,'Overzicht bestelling'!B201),"",INDEX('Invoer bestelling'!$Y$34:$AH$49,'Overzicht bestelling'!A201,'Overzicht bestelling'!B201))</f>
        <v/>
      </c>
      <c r="F201" t="str">
        <f>IF(E201="","",VLOOKUP(A201,'Invoer bestelling'!$A$34:$F$49,2,FALSE))</f>
        <v/>
      </c>
      <c r="G201" t="str">
        <f t="shared" si="19"/>
        <v/>
      </c>
      <c r="H201" t="str">
        <f>IF(F201="","",VLOOKUP(F201,'Invoer bestelling'!B$34:G$52,6,FALSE))</f>
        <v/>
      </c>
      <c r="I201" t="str">
        <f t="array" ref="I201">IFERROR(INDEX($G$1:$G$2320,SMALL(IF($G$1:$G$2320&lt;&gt;"",ROW($G$1:$G$2320)),ROW())),"")</f>
        <v/>
      </c>
      <c r="J201" t="str">
        <f t="array" ref="J201">IFERROR(INDEX($H$1:$H$2320,SMALL(IF($H$1:$H$2320&lt;&gt;"",ROW($H$1:$H$2320)),ROW())),"")</f>
        <v/>
      </c>
    </row>
    <row r="202" spans="1:10" x14ac:dyDescent="0.25">
      <c r="A202">
        <f t="shared" si="20"/>
        <v>3</v>
      </c>
      <c r="B202">
        <f t="shared" si="18"/>
        <v>9</v>
      </c>
      <c r="C202">
        <f t="shared" si="18"/>
        <v>5</v>
      </c>
      <c r="E202" t="str" cm="1">
        <f t="array" ref="E202">IF(C202&gt;INDEX('Invoer bestelling'!$Y$34:$AH$49,'Overzicht bestelling'!A202,'Overzicht bestelling'!B202),"",INDEX('Invoer bestelling'!$Y$34:$AH$49,'Overzicht bestelling'!A202,'Overzicht bestelling'!B202))</f>
        <v/>
      </c>
      <c r="F202" t="str">
        <f>IF(E202="","",VLOOKUP(A202,'Invoer bestelling'!$A$34:$F$49,2,FALSE))</f>
        <v/>
      </c>
      <c r="G202" t="str">
        <f t="shared" si="19"/>
        <v/>
      </c>
      <c r="H202" t="str">
        <f>IF(F202="","",VLOOKUP(F202,'Invoer bestelling'!B$34:G$52,6,FALSE))</f>
        <v/>
      </c>
      <c r="I202" t="str">
        <f t="array" ref="I202">IFERROR(INDEX($G$1:$G$2320,SMALL(IF($G$1:$G$2320&lt;&gt;"",ROW($G$1:$G$2320)),ROW())),"")</f>
        <v/>
      </c>
      <c r="J202" t="str">
        <f t="array" ref="J202">IFERROR(INDEX($H$1:$H$2320,SMALL(IF($H$1:$H$2320&lt;&gt;"",ROW($H$1:$H$2320)),ROW())),"")</f>
        <v/>
      </c>
    </row>
    <row r="203" spans="1:10" x14ac:dyDescent="0.25">
      <c r="A203">
        <f t="shared" si="20"/>
        <v>3</v>
      </c>
      <c r="B203">
        <f t="shared" si="18"/>
        <v>9</v>
      </c>
      <c r="C203">
        <f t="shared" si="18"/>
        <v>6</v>
      </c>
      <c r="E203" t="str" cm="1">
        <f t="array" ref="E203">IF(C203&gt;INDEX('Invoer bestelling'!$Y$34:$AH$49,'Overzicht bestelling'!A203,'Overzicht bestelling'!B203),"",INDEX('Invoer bestelling'!$Y$34:$AH$49,'Overzicht bestelling'!A203,'Overzicht bestelling'!B203))</f>
        <v/>
      </c>
      <c r="F203" t="str">
        <f>IF(E203="","",VLOOKUP(A203,'Invoer bestelling'!$A$34:$F$49,2,FALSE))</f>
        <v/>
      </c>
      <c r="G203" t="str">
        <f t="shared" si="19"/>
        <v/>
      </c>
      <c r="H203" t="str">
        <f>IF(F203="","",VLOOKUP(F203,'Invoer bestelling'!B$34:G$52,6,FALSE))</f>
        <v/>
      </c>
      <c r="I203" t="str">
        <f t="array" ref="I203">IFERROR(INDEX($G$1:$G$2320,SMALL(IF($G$1:$G$2320&lt;&gt;"",ROW($G$1:$G$2320)),ROW())),"")</f>
        <v/>
      </c>
      <c r="J203" t="str">
        <f t="array" ref="J203">IFERROR(INDEX($H$1:$H$2320,SMALL(IF($H$1:$H$2320&lt;&gt;"",ROW($H$1:$H$2320)),ROW())),"")</f>
        <v/>
      </c>
    </row>
    <row r="204" spans="1:10" x14ac:dyDescent="0.25">
      <c r="A204">
        <f t="shared" si="20"/>
        <v>3</v>
      </c>
      <c r="B204">
        <f t="shared" si="18"/>
        <v>9</v>
      </c>
      <c r="C204">
        <f t="shared" si="18"/>
        <v>7</v>
      </c>
      <c r="E204" t="str" cm="1">
        <f t="array" ref="E204">IF(C204&gt;INDEX('Invoer bestelling'!$Y$34:$AH$49,'Overzicht bestelling'!A204,'Overzicht bestelling'!B204),"",INDEX('Invoer bestelling'!$Y$34:$AH$49,'Overzicht bestelling'!A204,'Overzicht bestelling'!B204))</f>
        <v/>
      </c>
      <c r="F204" t="str">
        <f>IF(E204="","",VLOOKUP(A204,'Invoer bestelling'!$A$34:$F$49,2,FALSE))</f>
        <v/>
      </c>
      <c r="G204" t="str">
        <f t="shared" si="19"/>
        <v/>
      </c>
      <c r="H204" t="str">
        <f>IF(F204="","",VLOOKUP(F204,'Invoer bestelling'!B$34:G$52,6,FALSE))</f>
        <v/>
      </c>
      <c r="I204" t="str">
        <f t="array" ref="I204">IFERROR(INDEX($G$1:$G$2320,SMALL(IF($G$1:$G$2320&lt;&gt;"",ROW($G$1:$G$2320)),ROW())),"")</f>
        <v/>
      </c>
      <c r="J204" t="str">
        <f t="array" ref="J204">IFERROR(INDEX($H$1:$H$2320,SMALL(IF($H$1:$H$2320&lt;&gt;"",ROW($H$1:$H$2320)),ROW())),"")</f>
        <v/>
      </c>
    </row>
    <row r="205" spans="1:10" x14ac:dyDescent="0.25">
      <c r="A205">
        <f t="shared" si="20"/>
        <v>3</v>
      </c>
      <c r="B205">
        <f t="shared" si="18"/>
        <v>10</v>
      </c>
      <c r="C205">
        <f t="shared" si="18"/>
        <v>1</v>
      </c>
      <c r="E205" t="str" cm="1">
        <f t="array" ref="E205">IF(C205&gt;INDEX('Invoer bestelling'!$Y$34:$AH$49,'Overzicht bestelling'!A205,'Overzicht bestelling'!B205),"",INDEX('Invoer bestelling'!$Y$34:$AH$49,'Overzicht bestelling'!A205,'Overzicht bestelling'!B205))</f>
        <v/>
      </c>
      <c r="F205" t="str">
        <f>IF(E205="","",VLOOKUP(A205,'Invoer bestelling'!$A$34:$F$49,2,FALSE))</f>
        <v/>
      </c>
      <c r="G205" t="str">
        <f t="shared" si="19"/>
        <v/>
      </c>
      <c r="H205" t="str">
        <f>IF(F205="","",VLOOKUP(F205,'Invoer bestelling'!B$34:G$52,6,FALSE))</f>
        <v/>
      </c>
      <c r="I205" t="str">
        <f t="array" ref="I205">IFERROR(INDEX($G$1:$G$2320,SMALL(IF($G$1:$G$2320&lt;&gt;"",ROW($G$1:$G$2320)),ROW())),"")</f>
        <v/>
      </c>
      <c r="J205" t="str">
        <f t="array" ref="J205">IFERROR(INDEX($H$1:$H$2320,SMALL(IF($H$1:$H$2320&lt;&gt;"",ROW($H$1:$H$2320)),ROW())),"")</f>
        <v/>
      </c>
    </row>
    <row r="206" spans="1:10" x14ac:dyDescent="0.25">
      <c r="A206">
        <f t="shared" si="20"/>
        <v>3</v>
      </c>
      <c r="B206">
        <f t="shared" si="18"/>
        <v>10</v>
      </c>
      <c r="C206">
        <f t="shared" si="18"/>
        <v>2</v>
      </c>
      <c r="E206" t="str" cm="1">
        <f t="array" ref="E206">IF(C206&gt;INDEX('Invoer bestelling'!$Y$34:$AH$49,'Overzicht bestelling'!A206,'Overzicht bestelling'!B206),"",INDEX('Invoer bestelling'!$Y$34:$AH$49,'Overzicht bestelling'!A206,'Overzicht bestelling'!B206))</f>
        <v/>
      </c>
      <c r="F206" t="str">
        <f>IF(E206="","",VLOOKUP(A206,'Invoer bestelling'!$A$34:$F$49,2,FALSE))</f>
        <v/>
      </c>
      <c r="G206" t="str">
        <f t="shared" si="19"/>
        <v/>
      </c>
      <c r="H206" t="str">
        <f>IF(F206="","",VLOOKUP(F206,'Invoer bestelling'!B$34:G$52,6,FALSE))</f>
        <v/>
      </c>
      <c r="I206" t="str">
        <f t="array" ref="I206">IFERROR(INDEX($G$1:$G$2320,SMALL(IF($G$1:$G$2320&lt;&gt;"",ROW($G$1:$G$2320)),ROW())),"")</f>
        <v/>
      </c>
      <c r="J206" t="str">
        <f t="array" ref="J206">IFERROR(INDEX($H$1:$H$2320,SMALL(IF($H$1:$H$2320&lt;&gt;"",ROW($H$1:$H$2320)),ROW())),"")</f>
        <v/>
      </c>
    </row>
    <row r="207" spans="1:10" x14ac:dyDescent="0.25">
      <c r="A207">
        <f t="shared" si="20"/>
        <v>3</v>
      </c>
      <c r="B207">
        <f t="shared" si="18"/>
        <v>10</v>
      </c>
      <c r="C207">
        <f t="shared" si="18"/>
        <v>3</v>
      </c>
      <c r="E207" t="str" cm="1">
        <f t="array" ref="E207">IF(C207&gt;INDEX('Invoer bestelling'!$Y$34:$AH$49,'Overzicht bestelling'!A207,'Overzicht bestelling'!B207),"",INDEX('Invoer bestelling'!$Y$34:$AH$49,'Overzicht bestelling'!A207,'Overzicht bestelling'!B207))</f>
        <v/>
      </c>
      <c r="F207" t="str">
        <f>IF(E207="","",VLOOKUP(A207,'Invoer bestelling'!$A$34:$F$49,2,FALSE))</f>
        <v/>
      </c>
      <c r="G207" t="str">
        <f t="shared" si="19"/>
        <v/>
      </c>
      <c r="H207" t="str">
        <f>IF(F207="","",VLOOKUP(F207,'Invoer bestelling'!B$34:G$52,6,FALSE))</f>
        <v/>
      </c>
      <c r="I207" t="str">
        <f t="array" ref="I207">IFERROR(INDEX($G$1:$G$2320,SMALL(IF($G$1:$G$2320&lt;&gt;"",ROW($G$1:$G$2320)),ROW())),"")</f>
        <v/>
      </c>
      <c r="J207" t="str">
        <f t="array" ref="J207">IFERROR(INDEX($H$1:$H$2320,SMALL(IF($H$1:$H$2320&lt;&gt;"",ROW($H$1:$H$2320)),ROW())),"")</f>
        <v/>
      </c>
    </row>
    <row r="208" spans="1:10" x14ac:dyDescent="0.25">
      <c r="A208">
        <f t="shared" si="20"/>
        <v>3</v>
      </c>
      <c r="B208">
        <f t="shared" si="18"/>
        <v>10</v>
      </c>
      <c r="C208">
        <f t="shared" si="18"/>
        <v>4</v>
      </c>
      <c r="E208" t="str" cm="1">
        <f t="array" ref="E208">IF(C208&gt;INDEX('Invoer bestelling'!$Y$34:$AH$49,'Overzicht bestelling'!A208,'Overzicht bestelling'!B208),"",INDEX('Invoer bestelling'!$Y$34:$AH$49,'Overzicht bestelling'!A208,'Overzicht bestelling'!B208))</f>
        <v/>
      </c>
      <c r="F208" t="str">
        <f>IF(E208="","",VLOOKUP(A208,'Invoer bestelling'!$A$34:$F$49,2,FALSE))</f>
        <v/>
      </c>
      <c r="G208" t="str">
        <f t="shared" si="19"/>
        <v/>
      </c>
      <c r="H208" t="str">
        <f>IF(F208="","",VLOOKUP(F208,'Invoer bestelling'!B$34:G$52,6,FALSE))</f>
        <v/>
      </c>
      <c r="I208" t="str">
        <f t="array" ref="I208">IFERROR(INDEX($G$1:$G$2320,SMALL(IF($G$1:$G$2320&lt;&gt;"",ROW($G$1:$G$2320)),ROW())),"")</f>
        <v/>
      </c>
      <c r="J208" t="str">
        <f t="array" ref="J208">IFERROR(INDEX($H$1:$H$2320,SMALL(IF($H$1:$H$2320&lt;&gt;"",ROW($H$1:$H$2320)),ROW())),"")</f>
        <v/>
      </c>
    </row>
    <row r="209" spans="1:10" x14ac:dyDescent="0.25">
      <c r="A209">
        <f t="shared" si="20"/>
        <v>3</v>
      </c>
      <c r="B209">
        <f t="shared" si="18"/>
        <v>10</v>
      </c>
      <c r="C209">
        <f t="shared" si="18"/>
        <v>5</v>
      </c>
      <c r="E209" t="str" cm="1">
        <f t="array" ref="E209">IF(C209&gt;INDEX('Invoer bestelling'!$Y$34:$AH$49,'Overzicht bestelling'!A209,'Overzicht bestelling'!B209),"",INDEX('Invoer bestelling'!$Y$34:$AH$49,'Overzicht bestelling'!A209,'Overzicht bestelling'!B209))</f>
        <v/>
      </c>
      <c r="F209" t="str">
        <f>IF(E209="","",VLOOKUP(A209,'Invoer bestelling'!$A$34:$F$49,2,FALSE))</f>
        <v/>
      </c>
      <c r="G209" t="str">
        <f t="shared" si="19"/>
        <v/>
      </c>
      <c r="H209" t="str">
        <f>IF(F209="","",VLOOKUP(F209,'Invoer bestelling'!B$34:G$52,6,FALSE))</f>
        <v/>
      </c>
      <c r="I209" t="str">
        <f t="array" ref="I209">IFERROR(INDEX($G$1:$G$2320,SMALL(IF($G$1:$G$2320&lt;&gt;"",ROW($G$1:$G$2320)),ROW())),"")</f>
        <v/>
      </c>
      <c r="J209" t="str">
        <f t="array" ref="J209">IFERROR(INDEX($H$1:$H$2320,SMALL(IF($H$1:$H$2320&lt;&gt;"",ROW($H$1:$H$2320)),ROW())),"")</f>
        <v/>
      </c>
    </row>
    <row r="210" spans="1:10" x14ac:dyDescent="0.25">
      <c r="A210">
        <f t="shared" si="20"/>
        <v>3</v>
      </c>
      <c r="B210">
        <f t="shared" si="18"/>
        <v>10</v>
      </c>
      <c r="C210">
        <f t="shared" si="18"/>
        <v>6</v>
      </c>
      <c r="E210" t="str" cm="1">
        <f t="array" ref="E210">IF(C210&gt;INDEX('Invoer bestelling'!$Y$34:$AH$49,'Overzicht bestelling'!A210,'Overzicht bestelling'!B210),"",INDEX('Invoer bestelling'!$Y$34:$AH$49,'Overzicht bestelling'!A210,'Overzicht bestelling'!B210))</f>
        <v/>
      </c>
      <c r="F210" t="str">
        <f>IF(E210="","",VLOOKUP(A210,'Invoer bestelling'!$A$34:$F$49,2,FALSE))</f>
        <v/>
      </c>
      <c r="G210" t="str">
        <f t="shared" si="19"/>
        <v/>
      </c>
      <c r="H210" t="str">
        <f>IF(F210="","",VLOOKUP(F210,'Invoer bestelling'!B$34:G$52,6,FALSE))</f>
        <v/>
      </c>
      <c r="I210" t="str">
        <f t="array" ref="I210">IFERROR(INDEX($G$1:$G$2320,SMALL(IF($G$1:$G$2320&lt;&gt;"",ROW($G$1:$G$2320)),ROW())),"")</f>
        <v/>
      </c>
      <c r="J210" t="str">
        <f t="array" ref="J210">IFERROR(INDEX($H$1:$H$2320,SMALL(IF($H$1:$H$2320&lt;&gt;"",ROW($H$1:$H$2320)),ROW())),"")</f>
        <v/>
      </c>
    </row>
    <row r="211" spans="1:10" x14ac:dyDescent="0.25">
      <c r="A211">
        <f t="shared" si="20"/>
        <v>3</v>
      </c>
      <c r="B211">
        <f t="shared" si="18"/>
        <v>10</v>
      </c>
      <c r="C211">
        <f t="shared" si="18"/>
        <v>7</v>
      </c>
      <c r="E211" t="str" cm="1">
        <f t="array" ref="E211">IF(C211&gt;INDEX('Invoer bestelling'!$Y$34:$AH$49,'Overzicht bestelling'!A211,'Overzicht bestelling'!B211),"",INDEX('Invoer bestelling'!$Y$34:$AH$49,'Overzicht bestelling'!A211,'Overzicht bestelling'!B211))</f>
        <v/>
      </c>
      <c r="F211" t="str">
        <f>IF(E211="","",VLOOKUP(A211,'Invoer bestelling'!$A$34:$F$49,2,FALSE))</f>
        <v/>
      </c>
      <c r="G211" t="str">
        <f t="shared" si="19"/>
        <v/>
      </c>
      <c r="H211" t="str">
        <f>IF(F211="","",VLOOKUP(F211,'Invoer bestelling'!B$34:G$52,6,FALSE))</f>
        <v/>
      </c>
      <c r="I211" t="str">
        <f t="array" ref="I211">IFERROR(INDEX($G$1:$G$2320,SMALL(IF($G$1:$G$2320&lt;&gt;"",ROW($G$1:$G$2320)),ROW())),"")</f>
        <v/>
      </c>
      <c r="J211" t="str">
        <f t="array" ref="J211">IFERROR(INDEX($H$1:$H$2320,SMALL(IF($H$1:$H$2320&lt;&gt;"",ROW($H$1:$H$2320)),ROW())),"")</f>
        <v/>
      </c>
    </row>
    <row r="212" spans="1:10" x14ac:dyDescent="0.25">
      <c r="A212">
        <f t="shared" si="20"/>
        <v>4</v>
      </c>
      <c r="B212">
        <f t="shared" ref="B212:C231" si="21">B142</f>
        <v>1</v>
      </c>
      <c r="C212">
        <f t="shared" si="21"/>
        <v>1</v>
      </c>
      <c r="E212" t="str" cm="1">
        <f t="array" ref="E212">IF(C212&gt;INDEX('Invoer bestelling'!$Y$34:$AH$49,'Overzicht bestelling'!A212,'Overzicht bestelling'!B212),"",INDEX('Invoer bestelling'!$Y$34:$AH$49,'Overzicht bestelling'!A212,'Overzicht bestelling'!B212))</f>
        <v/>
      </c>
      <c r="F212" t="str">
        <f>IF(E212="","",VLOOKUP(A212,'Invoer bestelling'!$A$34:$F$49,2,FALSE))</f>
        <v/>
      </c>
      <c r="G212" t="str">
        <f t="shared" si="19"/>
        <v/>
      </c>
      <c r="H212" t="str">
        <f>IF(F212="","",VLOOKUP(F212,'Invoer bestelling'!B$34:G$52,6,FALSE))</f>
        <v/>
      </c>
      <c r="I212" t="str">
        <f t="array" ref="I212">IFERROR(INDEX($G$1:$G$2320,SMALL(IF($G$1:$G$2320&lt;&gt;"",ROW($G$1:$G$2320)),ROW())),"")</f>
        <v/>
      </c>
      <c r="J212" t="str">
        <f t="array" ref="J212">IFERROR(INDEX($H$1:$H$2320,SMALL(IF($H$1:$H$2320&lt;&gt;"",ROW($H$1:$H$2320)),ROW())),"")</f>
        <v/>
      </c>
    </row>
    <row r="213" spans="1:10" x14ac:dyDescent="0.25">
      <c r="A213">
        <f t="shared" si="20"/>
        <v>4</v>
      </c>
      <c r="B213">
        <f t="shared" si="21"/>
        <v>1</v>
      </c>
      <c r="C213">
        <f t="shared" si="21"/>
        <v>2</v>
      </c>
      <c r="E213" t="str" cm="1">
        <f t="array" ref="E213">IF(C213&gt;INDEX('Invoer bestelling'!$Y$34:$AH$49,'Overzicht bestelling'!A213,'Overzicht bestelling'!B213),"",INDEX('Invoer bestelling'!$Y$34:$AH$49,'Overzicht bestelling'!A213,'Overzicht bestelling'!B213))</f>
        <v/>
      </c>
      <c r="F213" t="str">
        <f>IF(E213="","",VLOOKUP(A213,'Invoer bestelling'!$A$34:$F$49,2,FALSE))</f>
        <v/>
      </c>
      <c r="G213" t="str">
        <f t="shared" si="19"/>
        <v/>
      </c>
      <c r="H213" t="str">
        <f>IF(F213="","",VLOOKUP(F213,'Invoer bestelling'!B$34:G$52,6,FALSE))</f>
        <v/>
      </c>
      <c r="I213" t="str">
        <f t="array" ref="I213">IFERROR(INDEX($G$1:$G$2320,SMALL(IF($G$1:$G$2320&lt;&gt;"",ROW($G$1:$G$2320)),ROW())),"")</f>
        <v/>
      </c>
      <c r="J213" t="str">
        <f t="array" ref="J213">IFERROR(INDEX($H$1:$H$2320,SMALL(IF($H$1:$H$2320&lt;&gt;"",ROW($H$1:$H$2320)),ROW())),"")</f>
        <v/>
      </c>
    </row>
    <row r="214" spans="1:10" x14ac:dyDescent="0.25">
      <c r="A214">
        <f t="shared" si="20"/>
        <v>4</v>
      </c>
      <c r="B214">
        <f t="shared" si="21"/>
        <v>1</v>
      </c>
      <c r="C214">
        <f t="shared" si="21"/>
        <v>3</v>
      </c>
      <c r="E214" t="str" cm="1">
        <f t="array" ref="E214">IF(C214&gt;INDEX('Invoer bestelling'!$Y$34:$AH$49,'Overzicht bestelling'!A214,'Overzicht bestelling'!B214),"",INDEX('Invoer bestelling'!$Y$34:$AH$49,'Overzicht bestelling'!A214,'Overzicht bestelling'!B214))</f>
        <v/>
      </c>
      <c r="F214" t="str">
        <f>IF(E214="","",VLOOKUP(A214,'Invoer bestelling'!$A$34:$F$49,2,FALSE))</f>
        <v/>
      </c>
      <c r="G214" t="str">
        <f t="shared" si="19"/>
        <v/>
      </c>
      <c r="H214" t="str">
        <f>IF(F214="","",VLOOKUP(F214,'Invoer bestelling'!B$34:G$52,6,FALSE))</f>
        <v/>
      </c>
      <c r="I214" t="str">
        <f t="array" ref="I214">IFERROR(INDEX($G$1:$G$2320,SMALL(IF($G$1:$G$2320&lt;&gt;"",ROW($G$1:$G$2320)),ROW())),"")</f>
        <v/>
      </c>
      <c r="J214" t="str">
        <f t="array" ref="J214">IFERROR(INDEX($H$1:$H$2320,SMALL(IF($H$1:$H$2320&lt;&gt;"",ROW($H$1:$H$2320)),ROW())),"")</f>
        <v/>
      </c>
    </row>
    <row r="215" spans="1:10" x14ac:dyDescent="0.25">
      <c r="A215">
        <f t="shared" si="20"/>
        <v>4</v>
      </c>
      <c r="B215">
        <f t="shared" si="21"/>
        <v>1</v>
      </c>
      <c r="C215">
        <f t="shared" si="21"/>
        <v>4</v>
      </c>
      <c r="E215" t="str" cm="1">
        <f t="array" ref="E215">IF(C215&gt;INDEX('Invoer bestelling'!$Y$34:$AH$49,'Overzicht bestelling'!A215,'Overzicht bestelling'!B215),"",INDEX('Invoer bestelling'!$Y$34:$AH$49,'Overzicht bestelling'!A215,'Overzicht bestelling'!B215))</f>
        <v/>
      </c>
      <c r="F215" t="str">
        <f>IF(E215="","",VLOOKUP(A215,'Invoer bestelling'!$A$34:$F$49,2,FALSE))</f>
        <v/>
      </c>
      <c r="G215" t="str">
        <f t="shared" si="19"/>
        <v/>
      </c>
      <c r="H215" t="str">
        <f>IF(F215="","",VLOOKUP(F215,'Invoer bestelling'!B$34:G$52,6,FALSE))</f>
        <v/>
      </c>
      <c r="I215" t="str">
        <f t="array" ref="I215">IFERROR(INDEX($G$1:$G$2320,SMALL(IF($G$1:$G$2320&lt;&gt;"",ROW($G$1:$G$2320)),ROW())),"")</f>
        <v/>
      </c>
      <c r="J215" t="str">
        <f t="array" ref="J215">IFERROR(INDEX($H$1:$H$2320,SMALL(IF($H$1:$H$2320&lt;&gt;"",ROW($H$1:$H$2320)),ROW())),"")</f>
        <v/>
      </c>
    </row>
    <row r="216" spans="1:10" x14ac:dyDescent="0.25">
      <c r="A216">
        <f t="shared" si="20"/>
        <v>4</v>
      </c>
      <c r="B216">
        <f t="shared" si="21"/>
        <v>1</v>
      </c>
      <c r="C216">
        <f t="shared" si="21"/>
        <v>5</v>
      </c>
      <c r="E216" t="str" cm="1">
        <f t="array" ref="E216">IF(C216&gt;INDEX('Invoer bestelling'!$Y$34:$AH$49,'Overzicht bestelling'!A216,'Overzicht bestelling'!B216),"",INDEX('Invoer bestelling'!$Y$34:$AH$49,'Overzicht bestelling'!A216,'Overzicht bestelling'!B216))</f>
        <v/>
      </c>
      <c r="F216" t="str">
        <f>IF(E216="","",VLOOKUP(A216,'Invoer bestelling'!$A$34:$F$49,2,FALSE))</f>
        <v/>
      </c>
      <c r="G216" t="str">
        <f t="shared" si="19"/>
        <v/>
      </c>
      <c r="H216" t="str">
        <f>IF(F216="","",VLOOKUP(F216,'Invoer bestelling'!B$34:G$52,6,FALSE))</f>
        <v/>
      </c>
      <c r="I216" t="str">
        <f t="array" ref="I216">IFERROR(INDEX($G$1:$G$2320,SMALL(IF($G$1:$G$2320&lt;&gt;"",ROW($G$1:$G$2320)),ROW())),"")</f>
        <v/>
      </c>
      <c r="J216" t="str">
        <f t="array" ref="J216">IFERROR(INDEX($H$1:$H$2320,SMALL(IF($H$1:$H$2320&lt;&gt;"",ROW($H$1:$H$2320)),ROW())),"")</f>
        <v/>
      </c>
    </row>
    <row r="217" spans="1:10" x14ac:dyDescent="0.25">
      <c r="A217">
        <f t="shared" si="20"/>
        <v>4</v>
      </c>
      <c r="B217">
        <f t="shared" si="21"/>
        <v>1</v>
      </c>
      <c r="C217">
        <f t="shared" si="21"/>
        <v>6</v>
      </c>
      <c r="E217" t="str" cm="1">
        <f t="array" ref="E217">IF(C217&gt;INDEX('Invoer bestelling'!$Y$34:$AH$49,'Overzicht bestelling'!A217,'Overzicht bestelling'!B217),"",INDEX('Invoer bestelling'!$Y$34:$AH$49,'Overzicht bestelling'!A217,'Overzicht bestelling'!B217))</f>
        <v/>
      </c>
      <c r="F217" t="str">
        <f>IF(E217="","",VLOOKUP(A217,'Invoer bestelling'!$A$34:$F$49,2,FALSE))</f>
        <v/>
      </c>
      <c r="G217" t="str">
        <f t="shared" si="19"/>
        <v/>
      </c>
      <c r="H217" t="str">
        <f>IF(F217="","",VLOOKUP(F217,'Invoer bestelling'!B$34:G$52,6,FALSE))</f>
        <v/>
      </c>
      <c r="I217" t="str">
        <f t="array" ref="I217">IFERROR(INDEX($G$1:$G$2320,SMALL(IF($G$1:$G$2320&lt;&gt;"",ROW($G$1:$G$2320)),ROW())),"")</f>
        <v/>
      </c>
      <c r="J217" t="str">
        <f t="array" ref="J217">IFERROR(INDEX($H$1:$H$2320,SMALL(IF($H$1:$H$2320&lt;&gt;"",ROW($H$1:$H$2320)),ROW())),"")</f>
        <v/>
      </c>
    </row>
    <row r="218" spans="1:10" x14ac:dyDescent="0.25">
      <c r="A218">
        <f t="shared" si="20"/>
        <v>4</v>
      </c>
      <c r="B218">
        <f t="shared" si="21"/>
        <v>1</v>
      </c>
      <c r="C218">
        <f t="shared" si="21"/>
        <v>7</v>
      </c>
      <c r="E218" t="str" cm="1">
        <f t="array" ref="E218">IF(C218&gt;INDEX('Invoer bestelling'!$Y$34:$AH$49,'Overzicht bestelling'!A218,'Overzicht bestelling'!B218),"",INDEX('Invoer bestelling'!$Y$34:$AH$49,'Overzicht bestelling'!A218,'Overzicht bestelling'!B218))</f>
        <v/>
      </c>
      <c r="F218" t="str">
        <f>IF(E218="","",VLOOKUP(A218,'Invoer bestelling'!$A$34:$F$49,2,FALSE))</f>
        <v/>
      </c>
      <c r="G218" t="str">
        <f t="shared" si="19"/>
        <v/>
      </c>
      <c r="H218" t="str">
        <f>IF(F218="","",VLOOKUP(F218,'Invoer bestelling'!B$34:G$52,6,FALSE))</f>
        <v/>
      </c>
      <c r="I218" t="str">
        <f t="array" ref="I218">IFERROR(INDEX($G$1:$G$2320,SMALL(IF($G$1:$G$2320&lt;&gt;"",ROW($G$1:$G$2320)),ROW())),"")</f>
        <v/>
      </c>
      <c r="J218" t="str">
        <f t="array" ref="J218">IFERROR(INDEX($H$1:$H$2320,SMALL(IF($H$1:$H$2320&lt;&gt;"",ROW($H$1:$H$2320)),ROW())),"")</f>
        <v/>
      </c>
    </row>
    <row r="219" spans="1:10" x14ac:dyDescent="0.25">
      <c r="A219">
        <f t="shared" si="20"/>
        <v>4</v>
      </c>
      <c r="B219">
        <f t="shared" si="21"/>
        <v>2</v>
      </c>
      <c r="C219">
        <f t="shared" si="21"/>
        <v>1</v>
      </c>
      <c r="E219" t="str" cm="1">
        <f t="array" ref="E219">IF(C219&gt;INDEX('Invoer bestelling'!$Y$34:$AH$49,'Overzicht bestelling'!A219,'Overzicht bestelling'!B219),"",INDEX('Invoer bestelling'!$Y$34:$AH$49,'Overzicht bestelling'!A219,'Overzicht bestelling'!B219))</f>
        <v/>
      </c>
      <c r="F219" t="str">
        <f>IF(E219="","",VLOOKUP(A219,'Invoer bestelling'!$A$34:$F$49,2,FALSE))</f>
        <v/>
      </c>
      <c r="G219" t="str">
        <f t="shared" si="19"/>
        <v/>
      </c>
      <c r="H219" t="str">
        <f>IF(F219="","",VLOOKUP(F219,'Invoer bestelling'!B$34:G$52,6,FALSE))</f>
        <v/>
      </c>
      <c r="I219" t="str">
        <f t="array" ref="I219">IFERROR(INDEX($G$1:$G$2320,SMALL(IF($G$1:$G$2320&lt;&gt;"",ROW($G$1:$G$2320)),ROW())),"")</f>
        <v/>
      </c>
      <c r="J219" t="str">
        <f t="array" ref="J219">IFERROR(INDEX($H$1:$H$2320,SMALL(IF($H$1:$H$2320&lt;&gt;"",ROW($H$1:$H$2320)),ROW())),"")</f>
        <v/>
      </c>
    </row>
    <row r="220" spans="1:10" x14ac:dyDescent="0.25">
      <c r="A220">
        <f t="shared" si="20"/>
        <v>4</v>
      </c>
      <c r="B220">
        <f t="shared" si="21"/>
        <v>2</v>
      </c>
      <c r="C220">
        <f t="shared" si="21"/>
        <v>2</v>
      </c>
      <c r="E220" t="str" cm="1">
        <f t="array" ref="E220">IF(C220&gt;INDEX('Invoer bestelling'!$Y$34:$AH$49,'Overzicht bestelling'!A220,'Overzicht bestelling'!B220),"",INDEX('Invoer bestelling'!$Y$34:$AH$49,'Overzicht bestelling'!A220,'Overzicht bestelling'!B220))</f>
        <v/>
      </c>
      <c r="F220" t="str">
        <f>IF(E220="","",VLOOKUP(A220,'Invoer bestelling'!$A$34:$F$49,2,FALSE))</f>
        <v/>
      </c>
      <c r="G220" t="str">
        <f t="shared" si="19"/>
        <v/>
      </c>
      <c r="H220" t="str">
        <f>IF(F220="","",VLOOKUP(F220,'Invoer bestelling'!B$34:G$52,6,FALSE))</f>
        <v/>
      </c>
      <c r="I220" t="str">
        <f t="array" ref="I220">IFERROR(INDEX($G$1:$G$2320,SMALL(IF($G$1:$G$2320&lt;&gt;"",ROW($G$1:$G$2320)),ROW())),"")</f>
        <v/>
      </c>
      <c r="J220" t="str">
        <f t="array" ref="J220">IFERROR(INDEX($H$1:$H$2320,SMALL(IF($H$1:$H$2320&lt;&gt;"",ROW($H$1:$H$2320)),ROW())),"")</f>
        <v/>
      </c>
    </row>
    <row r="221" spans="1:10" x14ac:dyDescent="0.25">
      <c r="A221">
        <f t="shared" si="20"/>
        <v>4</v>
      </c>
      <c r="B221">
        <f t="shared" si="21"/>
        <v>2</v>
      </c>
      <c r="C221">
        <f t="shared" si="21"/>
        <v>3</v>
      </c>
      <c r="E221" t="str" cm="1">
        <f t="array" ref="E221">IF(C221&gt;INDEX('Invoer bestelling'!$Y$34:$AH$49,'Overzicht bestelling'!A221,'Overzicht bestelling'!B221),"",INDEX('Invoer bestelling'!$Y$34:$AH$49,'Overzicht bestelling'!A221,'Overzicht bestelling'!B221))</f>
        <v/>
      </c>
      <c r="F221" t="str">
        <f>IF(E221="","",VLOOKUP(A221,'Invoer bestelling'!$A$34:$F$49,2,FALSE))</f>
        <v/>
      </c>
      <c r="G221" t="str">
        <f t="shared" si="19"/>
        <v/>
      </c>
      <c r="H221" t="str">
        <f>IF(F221="","",VLOOKUP(F221,'Invoer bestelling'!B$34:G$52,6,FALSE))</f>
        <v/>
      </c>
      <c r="I221" t="str">
        <f t="array" ref="I221">IFERROR(INDEX($G$1:$G$2320,SMALL(IF($G$1:$G$2320&lt;&gt;"",ROW($G$1:$G$2320)),ROW())),"")</f>
        <v/>
      </c>
      <c r="J221" t="str">
        <f t="array" ref="J221">IFERROR(INDEX($H$1:$H$2320,SMALL(IF($H$1:$H$2320&lt;&gt;"",ROW($H$1:$H$2320)),ROW())),"")</f>
        <v/>
      </c>
    </row>
    <row r="222" spans="1:10" x14ac:dyDescent="0.25">
      <c r="A222">
        <f t="shared" si="20"/>
        <v>4</v>
      </c>
      <c r="B222">
        <f t="shared" si="21"/>
        <v>2</v>
      </c>
      <c r="C222">
        <f t="shared" si="21"/>
        <v>4</v>
      </c>
      <c r="E222" t="str" cm="1">
        <f t="array" ref="E222">IF(C222&gt;INDEX('Invoer bestelling'!$Y$34:$AH$49,'Overzicht bestelling'!A222,'Overzicht bestelling'!B222),"",INDEX('Invoer bestelling'!$Y$34:$AH$49,'Overzicht bestelling'!A222,'Overzicht bestelling'!B222))</f>
        <v/>
      </c>
      <c r="F222" t="str">
        <f>IF(E222="","",VLOOKUP(A222,'Invoer bestelling'!$A$34:$F$49,2,FALSE))</f>
        <v/>
      </c>
      <c r="G222" t="str">
        <f t="shared" si="19"/>
        <v/>
      </c>
      <c r="H222" t="str">
        <f>IF(F222="","",VLOOKUP(F222,'Invoer bestelling'!B$34:G$52,6,FALSE))</f>
        <v/>
      </c>
      <c r="I222" t="str">
        <f t="array" ref="I222">IFERROR(INDEX($G$1:$G$2320,SMALL(IF($G$1:$G$2320&lt;&gt;"",ROW($G$1:$G$2320)),ROW())),"")</f>
        <v/>
      </c>
      <c r="J222" t="str">
        <f t="array" ref="J222">IFERROR(INDEX($H$1:$H$2320,SMALL(IF($H$1:$H$2320&lt;&gt;"",ROW($H$1:$H$2320)),ROW())),"")</f>
        <v/>
      </c>
    </row>
    <row r="223" spans="1:10" x14ac:dyDescent="0.25">
      <c r="A223">
        <f t="shared" si="20"/>
        <v>4</v>
      </c>
      <c r="B223">
        <f t="shared" si="21"/>
        <v>2</v>
      </c>
      <c r="C223">
        <f t="shared" si="21"/>
        <v>5</v>
      </c>
      <c r="E223" t="str" cm="1">
        <f t="array" ref="E223">IF(C223&gt;INDEX('Invoer bestelling'!$Y$34:$AH$49,'Overzicht bestelling'!A223,'Overzicht bestelling'!B223),"",INDEX('Invoer bestelling'!$Y$34:$AH$49,'Overzicht bestelling'!A223,'Overzicht bestelling'!B223))</f>
        <v/>
      </c>
      <c r="F223" t="str">
        <f>IF(E223="","",VLOOKUP(A223,'Invoer bestelling'!$A$34:$F$49,2,FALSE))</f>
        <v/>
      </c>
      <c r="G223" t="str">
        <f t="shared" si="19"/>
        <v/>
      </c>
      <c r="H223" t="str">
        <f>IF(F223="","",VLOOKUP(F223,'Invoer bestelling'!B$34:G$52,6,FALSE))</f>
        <v/>
      </c>
      <c r="I223" t="str">
        <f t="array" ref="I223">IFERROR(INDEX($G$1:$G$2320,SMALL(IF($G$1:$G$2320&lt;&gt;"",ROW($G$1:$G$2320)),ROW())),"")</f>
        <v/>
      </c>
      <c r="J223" t="str">
        <f t="array" ref="J223">IFERROR(INDEX($H$1:$H$2320,SMALL(IF($H$1:$H$2320&lt;&gt;"",ROW($H$1:$H$2320)),ROW())),"")</f>
        <v/>
      </c>
    </row>
    <row r="224" spans="1:10" x14ac:dyDescent="0.25">
      <c r="A224">
        <f t="shared" si="20"/>
        <v>4</v>
      </c>
      <c r="B224">
        <f t="shared" si="21"/>
        <v>2</v>
      </c>
      <c r="C224">
        <f t="shared" si="21"/>
        <v>6</v>
      </c>
      <c r="E224" t="str" cm="1">
        <f t="array" ref="E224">IF(C224&gt;INDEX('Invoer bestelling'!$Y$34:$AH$49,'Overzicht bestelling'!A224,'Overzicht bestelling'!B224),"",INDEX('Invoer bestelling'!$Y$34:$AH$49,'Overzicht bestelling'!A224,'Overzicht bestelling'!B224))</f>
        <v/>
      </c>
      <c r="F224" t="str">
        <f>IF(E224="","",VLOOKUP(A224,'Invoer bestelling'!$A$34:$F$49,2,FALSE))</f>
        <v/>
      </c>
      <c r="G224" t="str">
        <f t="shared" si="19"/>
        <v/>
      </c>
      <c r="H224" t="str">
        <f>IF(F224="","",VLOOKUP(F224,'Invoer bestelling'!B$34:G$52,6,FALSE))</f>
        <v/>
      </c>
      <c r="I224" t="str">
        <f t="array" ref="I224">IFERROR(INDEX($G$1:$G$2320,SMALL(IF($G$1:$G$2320&lt;&gt;"",ROW($G$1:$G$2320)),ROW())),"")</f>
        <v/>
      </c>
      <c r="J224" t="str">
        <f t="array" ref="J224">IFERROR(INDEX($H$1:$H$2320,SMALL(IF($H$1:$H$2320&lt;&gt;"",ROW($H$1:$H$2320)),ROW())),"")</f>
        <v/>
      </c>
    </row>
    <row r="225" spans="1:10" x14ac:dyDescent="0.25">
      <c r="A225">
        <f t="shared" si="20"/>
        <v>4</v>
      </c>
      <c r="B225">
        <f t="shared" si="21"/>
        <v>2</v>
      </c>
      <c r="C225">
        <f t="shared" si="21"/>
        <v>7</v>
      </c>
      <c r="E225" t="str" cm="1">
        <f t="array" ref="E225">IF(C225&gt;INDEX('Invoer bestelling'!$Y$34:$AH$49,'Overzicht bestelling'!A225,'Overzicht bestelling'!B225),"",INDEX('Invoer bestelling'!$Y$34:$AH$49,'Overzicht bestelling'!A225,'Overzicht bestelling'!B225))</f>
        <v/>
      </c>
      <c r="F225" t="str">
        <f>IF(E225="","",VLOOKUP(A225,'Invoer bestelling'!$A$34:$F$49,2,FALSE))</f>
        <v/>
      </c>
      <c r="G225" t="str">
        <f t="shared" si="19"/>
        <v/>
      </c>
      <c r="H225" t="str">
        <f>IF(F225="","",VLOOKUP(F225,'Invoer bestelling'!B$34:G$52,6,FALSE))</f>
        <v/>
      </c>
      <c r="I225" t="str">
        <f t="array" ref="I225">IFERROR(INDEX($G$1:$G$2320,SMALL(IF($G$1:$G$2320&lt;&gt;"",ROW($G$1:$G$2320)),ROW())),"")</f>
        <v/>
      </c>
      <c r="J225" t="str">
        <f t="array" ref="J225">IFERROR(INDEX($H$1:$H$2320,SMALL(IF($H$1:$H$2320&lt;&gt;"",ROW($H$1:$H$2320)),ROW())),"")</f>
        <v/>
      </c>
    </row>
    <row r="226" spans="1:10" x14ac:dyDescent="0.25">
      <c r="A226">
        <f t="shared" si="20"/>
        <v>4</v>
      </c>
      <c r="B226">
        <f t="shared" si="21"/>
        <v>3</v>
      </c>
      <c r="C226">
        <f t="shared" si="21"/>
        <v>1</v>
      </c>
      <c r="E226" t="str" cm="1">
        <f t="array" ref="E226">IF(C226&gt;INDEX('Invoer bestelling'!$Y$34:$AH$49,'Overzicht bestelling'!A226,'Overzicht bestelling'!B226),"",INDEX('Invoer bestelling'!$Y$34:$AH$49,'Overzicht bestelling'!A226,'Overzicht bestelling'!B226))</f>
        <v/>
      </c>
      <c r="F226" t="str">
        <f>IF(E226="","",VLOOKUP(A226,'Invoer bestelling'!$A$34:$F$49,2,FALSE))</f>
        <v/>
      </c>
      <c r="G226" t="str">
        <f t="shared" si="19"/>
        <v/>
      </c>
      <c r="H226" t="str">
        <f>IF(F226="","",VLOOKUP(F226,'Invoer bestelling'!B$34:G$52,6,FALSE))</f>
        <v/>
      </c>
      <c r="I226" t="str">
        <f t="array" ref="I226">IFERROR(INDEX($G$1:$G$2320,SMALL(IF($G$1:$G$2320&lt;&gt;"",ROW($G$1:$G$2320)),ROW())),"")</f>
        <v/>
      </c>
      <c r="J226" t="str">
        <f t="array" ref="J226">IFERROR(INDEX($H$1:$H$2320,SMALL(IF($H$1:$H$2320&lt;&gt;"",ROW($H$1:$H$2320)),ROW())),"")</f>
        <v/>
      </c>
    </row>
    <row r="227" spans="1:10" x14ac:dyDescent="0.25">
      <c r="A227">
        <f t="shared" si="20"/>
        <v>4</v>
      </c>
      <c r="B227">
        <f t="shared" si="21"/>
        <v>3</v>
      </c>
      <c r="C227">
        <f t="shared" si="21"/>
        <v>2</v>
      </c>
      <c r="E227" t="str" cm="1">
        <f t="array" ref="E227">IF(C227&gt;INDEX('Invoer bestelling'!$Y$34:$AH$49,'Overzicht bestelling'!A227,'Overzicht bestelling'!B227),"",INDEX('Invoer bestelling'!$Y$34:$AH$49,'Overzicht bestelling'!A227,'Overzicht bestelling'!B227))</f>
        <v/>
      </c>
      <c r="F227" t="str">
        <f>IF(E227="","",VLOOKUP(A227,'Invoer bestelling'!$A$34:$F$49,2,FALSE))</f>
        <v/>
      </c>
      <c r="G227" t="str">
        <f t="shared" si="19"/>
        <v/>
      </c>
      <c r="H227" t="str">
        <f>IF(F227="","",VLOOKUP(F227,'Invoer bestelling'!B$34:G$52,6,FALSE))</f>
        <v/>
      </c>
      <c r="I227" t="str">
        <f t="array" ref="I227">IFERROR(INDEX($G$1:$G$2320,SMALL(IF($G$1:$G$2320&lt;&gt;"",ROW($G$1:$G$2320)),ROW())),"")</f>
        <v/>
      </c>
      <c r="J227" t="str">
        <f t="array" ref="J227">IFERROR(INDEX($H$1:$H$2320,SMALL(IF($H$1:$H$2320&lt;&gt;"",ROW($H$1:$H$2320)),ROW())),"")</f>
        <v/>
      </c>
    </row>
    <row r="228" spans="1:10" x14ac:dyDescent="0.25">
      <c r="A228">
        <f t="shared" si="20"/>
        <v>4</v>
      </c>
      <c r="B228">
        <f t="shared" si="21"/>
        <v>3</v>
      </c>
      <c r="C228">
        <f t="shared" si="21"/>
        <v>3</v>
      </c>
      <c r="E228" t="str" cm="1">
        <f t="array" ref="E228">IF(C228&gt;INDEX('Invoer bestelling'!$Y$34:$AH$49,'Overzicht bestelling'!A228,'Overzicht bestelling'!B228),"",INDEX('Invoer bestelling'!$Y$34:$AH$49,'Overzicht bestelling'!A228,'Overzicht bestelling'!B228))</f>
        <v/>
      </c>
      <c r="F228" t="str">
        <f>IF(E228="","",VLOOKUP(A228,'Invoer bestelling'!$A$34:$F$49,2,FALSE))</f>
        <v/>
      </c>
      <c r="G228" t="str">
        <f t="shared" si="19"/>
        <v/>
      </c>
      <c r="H228" t="str">
        <f>IF(F228="","",VLOOKUP(F228,'Invoer bestelling'!B$34:G$52,6,FALSE))</f>
        <v/>
      </c>
      <c r="I228" t="str">
        <f t="array" ref="I228">IFERROR(INDEX($G$1:$G$2320,SMALL(IF($G$1:$G$2320&lt;&gt;"",ROW($G$1:$G$2320)),ROW())),"")</f>
        <v/>
      </c>
      <c r="J228" t="str">
        <f t="array" ref="J228">IFERROR(INDEX($H$1:$H$2320,SMALL(IF($H$1:$H$2320&lt;&gt;"",ROW($H$1:$H$2320)),ROW())),"")</f>
        <v/>
      </c>
    </row>
    <row r="229" spans="1:10" x14ac:dyDescent="0.25">
      <c r="A229">
        <f t="shared" si="20"/>
        <v>4</v>
      </c>
      <c r="B229">
        <f t="shared" si="21"/>
        <v>3</v>
      </c>
      <c r="C229">
        <f t="shared" si="21"/>
        <v>4</v>
      </c>
      <c r="E229" t="str" cm="1">
        <f t="array" ref="E229">IF(C229&gt;INDEX('Invoer bestelling'!$Y$34:$AH$49,'Overzicht bestelling'!A229,'Overzicht bestelling'!B229),"",INDEX('Invoer bestelling'!$Y$34:$AH$49,'Overzicht bestelling'!A229,'Overzicht bestelling'!B229))</f>
        <v/>
      </c>
      <c r="F229" t="str">
        <f>IF(E229="","",VLOOKUP(A229,'Invoer bestelling'!$A$34:$F$49,2,FALSE))</f>
        <v/>
      </c>
      <c r="G229" t="str">
        <f t="shared" si="19"/>
        <v/>
      </c>
      <c r="H229" t="str">
        <f>IF(F229="","",VLOOKUP(F229,'Invoer bestelling'!B$34:G$52,6,FALSE))</f>
        <v/>
      </c>
      <c r="I229" t="str">
        <f t="array" ref="I229">IFERROR(INDEX($G$1:$G$2320,SMALL(IF($G$1:$G$2320&lt;&gt;"",ROW($G$1:$G$2320)),ROW())),"")</f>
        <v/>
      </c>
      <c r="J229" t="str">
        <f t="array" ref="J229">IFERROR(INDEX($H$1:$H$2320,SMALL(IF($H$1:$H$2320&lt;&gt;"",ROW($H$1:$H$2320)),ROW())),"")</f>
        <v/>
      </c>
    </row>
    <row r="230" spans="1:10" x14ac:dyDescent="0.25">
      <c r="A230">
        <f t="shared" si="20"/>
        <v>4</v>
      </c>
      <c r="B230">
        <f t="shared" si="21"/>
        <v>3</v>
      </c>
      <c r="C230">
        <f t="shared" si="21"/>
        <v>5</v>
      </c>
      <c r="E230" t="str" cm="1">
        <f t="array" ref="E230">IF(C230&gt;INDEX('Invoer bestelling'!$Y$34:$AH$49,'Overzicht bestelling'!A230,'Overzicht bestelling'!B230),"",INDEX('Invoer bestelling'!$Y$34:$AH$49,'Overzicht bestelling'!A230,'Overzicht bestelling'!B230))</f>
        <v/>
      </c>
      <c r="F230" t="str">
        <f>IF(E230="","",VLOOKUP(A230,'Invoer bestelling'!$A$34:$F$49,2,FALSE))</f>
        <v/>
      </c>
      <c r="G230" t="str">
        <f t="shared" si="19"/>
        <v/>
      </c>
      <c r="H230" t="str">
        <f>IF(F230="","",VLOOKUP(F230,'Invoer bestelling'!B$34:G$52,6,FALSE))</f>
        <v/>
      </c>
      <c r="I230" t="str">
        <f t="array" ref="I230">IFERROR(INDEX($G$1:$G$2320,SMALL(IF($G$1:$G$2320&lt;&gt;"",ROW($G$1:$G$2320)),ROW())),"")</f>
        <v/>
      </c>
      <c r="J230" t="str">
        <f t="array" ref="J230">IFERROR(INDEX($H$1:$H$2320,SMALL(IF($H$1:$H$2320&lt;&gt;"",ROW($H$1:$H$2320)),ROW())),"")</f>
        <v/>
      </c>
    </row>
    <row r="231" spans="1:10" x14ac:dyDescent="0.25">
      <c r="A231">
        <f t="shared" si="20"/>
        <v>4</v>
      </c>
      <c r="B231">
        <f t="shared" si="21"/>
        <v>3</v>
      </c>
      <c r="C231">
        <f t="shared" si="21"/>
        <v>6</v>
      </c>
      <c r="E231" t="str" cm="1">
        <f t="array" ref="E231">IF(C231&gt;INDEX('Invoer bestelling'!$Y$34:$AH$49,'Overzicht bestelling'!A231,'Overzicht bestelling'!B231),"",INDEX('Invoer bestelling'!$Y$34:$AH$49,'Overzicht bestelling'!A231,'Overzicht bestelling'!B231))</f>
        <v/>
      </c>
      <c r="F231" t="str">
        <f>IF(E231="","",VLOOKUP(A231,'Invoer bestelling'!$A$34:$F$49,2,FALSE))</f>
        <v/>
      </c>
      <c r="G231" t="str">
        <f t="shared" si="19"/>
        <v/>
      </c>
      <c r="H231" t="str">
        <f>IF(F231="","",VLOOKUP(F231,'Invoer bestelling'!B$34:G$52,6,FALSE))</f>
        <v/>
      </c>
      <c r="I231" t="str">
        <f t="array" ref="I231">IFERROR(INDEX($G$1:$G$2320,SMALL(IF($G$1:$G$2320&lt;&gt;"",ROW($G$1:$G$2320)),ROW())),"")</f>
        <v/>
      </c>
      <c r="J231" t="str">
        <f t="array" ref="J231">IFERROR(INDEX($H$1:$H$2320,SMALL(IF($H$1:$H$2320&lt;&gt;"",ROW($H$1:$H$2320)),ROW())),"")</f>
        <v/>
      </c>
    </row>
    <row r="232" spans="1:10" x14ac:dyDescent="0.25">
      <c r="A232">
        <f t="shared" si="20"/>
        <v>4</v>
      </c>
      <c r="B232">
        <f t="shared" ref="B232:C251" si="22">B162</f>
        <v>3</v>
      </c>
      <c r="C232">
        <f t="shared" si="22"/>
        <v>7</v>
      </c>
      <c r="E232" t="str" cm="1">
        <f t="array" ref="E232">IF(C232&gt;INDEX('Invoer bestelling'!$Y$34:$AH$49,'Overzicht bestelling'!A232,'Overzicht bestelling'!B232),"",INDEX('Invoer bestelling'!$Y$34:$AH$49,'Overzicht bestelling'!A232,'Overzicht bestelling'!B232))</f>
        <v/>
      </c>
      <c r="F232" t="str">
        <f>IF(E232="","",VLOOKUP(A232,'Invoer bestelling'!$A$34:$F$49,2,FALSE))</f>
        <v/>
      </c>
      <c r="G232" t="str">
        <f t="shared" si="19"/>
        <v/>
      </c>
      <c r="H232" t="str">
        <f>IF(F232="","",VLOOKUP(F232,'Invoer bestelling'!B$34:G$52,6,FALSE))</f>
        <v/>
      </c>
      <c r="I232" t="str">
        <f t="array" ref="I232">IFERROR(INDEX($G$1:$G$2320,SMALL(IF($G$1:$G$2320&lt;&gt;"",ROW($G$1:$G$2320)),ROW())),"")</f>
        <v/>
      </c>
      <c r="J232" t="str">
        <f t="array" ref="J232">IFERROR(INDEX($H$1:$H$2320,SMALL(IF($H$1:$H$2320&lt;&gt;"",ROW($H$1:$H$2320)),ROW())),"")</f>
        <v/>
      </c>
    </row>
    <row r="233" spans="1:10" x14ac:dyDescent="0.25">
      <c r="A233">
        <f t="shared" si="20"/>
        <v>4</v>
      </c>
      <c r="B233">
        <f t="shared" si="22"/>
        <v>4</v>
      </c>
      <c r="C233">
        <f t="shared" si="22"/>
        <v>1</v>
      </c>
      <c r="E233" t="str" cm="1">
        <f t="array" ref="E233">IF(C233&gt;INDEX('Invoer bestelling'!$Y$34:$AH$49,'Overzicht bestelling'!A233,'Overzicht bestelling'!B233),"",INDEX('Invoer bestelling'!$Y$34:$AH$49,'Overzicht bestelling'!A233,'Overzicht bestelling'!B233))</f>
        <v/>
      </c>
      <c r="F233" t="str">
        <f>IF(E233="","",VLOOKUP(A233,'Invoer bestelling'!$A$34:$F$49,2,FALSE))</f>
        <v/>
      </c>
      <c r="G233" t="str">
        <f t="shared" si="19"/>
        <v/>
      </c>
      <c r="H233" t="str">
        <f>IF(F233="","",VLOOKUP(F233,'Invoer bestelling'!B$34:G$52,6,FALSE))</f>
        <v/>
      </c>
      <c r="I233" t="str">
        <f t="array" ref="I233">IFERROR(INDEX($G$1:$G$2320,SMALL(IF($G$1:$G$2320&lt;&gt;"",ROW($G$1:$G$2320)),ROW())),"")</f>
        <v/>
      </c>
      <c r="J233" t="str">
        <f t="array" ref="J233">IFERROR(INDEX($H$1:$H$2320,SMALL(IF($H$1:$H$2320&lt;&gt;"",ROW($H$1:$H$2320)),ROW())),"")</f>
        <v/>
      </c>
    </row>
    <row r="234" spans="1:10" x14ac:dyDescent="0.25">
      <c r="A234">
        <f t="shared" si="20"/>
        <v>4</v>
      </c>
      <c r="B234">
        <f t="shared" si="22"/>
        <v>4</v>
      </c>
      <c r="C234">
        <f t="shared" si="22"/>
        <v>2</v>
      </c>
      <c r="E234" t="str" cm="1">
        <f t="array" ref="E234">IF(C234&gt;INDEX('Invoer bestelling'!$Y$34:$AH$49,'Overzicht bestelling'!A234,'Overzicht bestelling'!B234),"",INDEX('Invoer bestelling'!$Y$34:$AH$49,'Overzicht bestelling'!A234,'Overzicht bestelling'!B234))</f>
        <v/>
      </c>
      <c r="F234" t="str">
        <f>IF(E234="","",VLOOKUP(A234,'Invoer bestelling'!$A$34:$F$49,2,FALSE))</f>
        <v/>
      </c>
      <c r="G234" t="str">
        <f t="shared" si="19"/>
        <v/>
      </c>
      <c r="H234" t="str">
        <f>IF(F234="","",VLOOKUP(F234,'Invoer bestelling'!B$34:G$52,6,FALSE))</f>
        <v/>
      </c>
      <c r="I234" t="str">
        <f t="array" ref="I234">IFERROR(INDEX($G$1:$G$2320,SMALL(IF($G$1:$G$2320&lt;&gt;"",ROW($G$1:$G$2320)),ROW())),"")</f>
        <v/>
      </c>
      <c r="J234" t="str">
        <f t="array" ref="J234">IFERROR(INDEX($H$1:$H$2320,SMALL(IF($H$1:$H$2320&lt;&gt;"",ROW($H$1:$H$2320)),ROW())),"")</f>
        <v/>
      </c>
    </row>
    <row r="235" spans="1:10" x14ac:dyDescent="0.25">
      <c r="A235">
        <f t="shared" si="20"/>
        <v>4</v>
      </c>
      <c r="B235">
        <f t="shared" si="22"/>
        <v>4</v>
      </c>
      <c r="C235">
        <f t="shared" si="22"/>
        <v>3</v>
      </c>
      <c r="E235" t="str" cm="1">
        <f t="array" ref="E235">IF(C235&gt;INDEX('Invoer bestelling'!$Y$34:$AH$49,'Overzicht bestelling'!A235,'Overzicht bestelling'!B235),"",INDEX('Invoer bestelling'!$Y$34:$AH$49,'Overzicht bestelling'!A235,'Overzicht bestelling'!B235))</f>
        <v/>
      </c>
      <c r="F235" t="str">
        <f>IF(E235="","",VLOOKUP(A235,'Invoer bestelling'!$A$34:$F$49,2,FALSE))</f>
        <v/>
      </c>
      <c r="G235" t="str">
        <f t="shared" si="19"/>
        <v/>
      </c>
      <c r="H235" t="str">
        <f>IF(F235="","",VLOOKUP(F235,'Invoer bestelling'!B$34:G$52,6,FALSE))</f>
        <v/>
      </c>
      <c r="I235" t="str">
        <f t="array" ref="I235">IFERROR(INDEX($G$1:$G$2320,SMALL(IF($G$1:$G$2320&lt;&gt;"",ROW($G$1:$G$2320)),ROW())),"")</f>
        <v/>
      </c>
      <c r="J235" t="str">
        <f t="array" ref="J235">IFERROR(INDEX($H$1:$H$2320,SMALL(IF($H$1:$H$2320&lt;&gt;"",ROW($H$1:$H$2320)),ROW())),"")</f>
        <v/>
      </c>
    </row>
    <row r="236" spans="1:10" x14ac:dyDescent="0.25">
      <c r="A236">
        <f t="shared" si="20"/>
        <v>4</v>
      </c>
      <c r="B236">
        <f t="shared" si="22"/>
        <v>4</v>
      </c>
      <c r="C236">
        <f t="shared" si="22"/>
        <v>4</v>
      </c>
      <c r="E236" t="str" cm="1">
        <f t="array" ref="E236">IF(C236&gt;INDEX('Invoer bestelling'!$Y$34:$AH$49,'Overzicht bestelling'!A236,'Overzicht bestelling'!B236),"",INDEX('Invoer bestelling'!$Y$34:$AH$49,'Overzicht bestelling'!A236,'Overzicht bestelling'!B236))</f>
        <v/>
      </c>
      <c r="F236" t="str">
        <f>IF(E236="","",VLOOKUP(A236,'Invoer bestelling'!$A$34:$F$49,2,FALSE))</f>
        <v/>
      </c>
      <c r="G236" t="str">
        <f t="shared" si="19"/>
        <v/>
      </c>
      <c r="H236" t="str">
        <f>IF(F236="","",VLOOKUP(F236,'Invoer bestelling'!B$34:G$52,6,FALSE))</f>
        <v/>
      </c>
      <c r="I236" t="str">
        <f t="array" ref="I236">IFERROR(INDEX($G$1:$G$2320,SMALL(IF($G$1:$G$2320&lt;&gt;"",ROW($G$1:$G$2320)),ROW())),"")</f>
        <v/>
      </c>
      <c r="J236" t="str">
        <f t="array" ref="J236">IFERROR(INDEX($H$1:$H$2320,SMALL(IF($H$1:$H$2320&lt;&gt;"",ROW($H$1:$H$2320)),ROW())),"")</f>
        <v/>
      </c>
    </row>
    <row r="237" spans="1:10" x14ac:dyDescent="0.25">
      <c r="A237">
        <f t="shared" si="20"/>
        <v>4</v>
      </c>
      <c r="B237">
        <f t="shared" si="22"/>
        <v>4</v>
      </c>
      <c r="C237">
        <f t="shared" si="22"/>
        <v>5</v>
      </c>
      <c r="E237" t="str" cm="1">
        <f t="array" ref="E237">IF(C237&gt;INDEX('Invoer bestelling'!$Y$34:$AH$49,'Overzicht bestelling'!A237,'Overzicht bestelling'!B237),"",INDEX('Invoer bestelling'!$Y$34:$AH$49,'Overzicht bestelling'!A237,'Overzicht bestelling'!B237))</f>
        <v/>
      </c>
      <c r="F237" t="str">
        <f>IF(E237="","",VLOOKUP(A237,'Invoer bestelling'!$A$34:$F$49,2,FALSE))</f>
        <v/>
      </c>
      <c r="G237" t="str">
        <f t="shared" si="19"/>
        <v/>
      </c>
      <c r="H237" t="str">
        <f>IF(F237="","",VLOOKUP(F237,'Invoer bestelling'!B$34:G$52,6,FALSE))</f>
        <v/>
      </c>
      <c r="I237" t="str">
        <f t="array" ref="I237">IFERROR(INDEX($G$1:$G$2320,SMALL(IF($G$1:$G$2320&lt;&gt;"",ROW($G$1:$G$2320)),ROW())),"")</f>
        <v/>
      </c>
      <c r="J237" t="str">
        <f t="array" ref="J237">IFERROR(INDEX($H$1:$H$2320,SMALL(IF($H$1:$H$2320&lt;&gt;"",ROW($H$1:$H$2320)),ROW())),"")</f>
        <v/>
      </c>
    </row>
    <row r="238" spans="1:10" x14ac:dyDescent="0.25">
      <c r="A238">
        <f t="shared" si="20"/>
        <v>4</v>
      </c>
      <c r="B238">
        <f t="shared" si="22"/>
        <v>4</v>
      </c>
      <c r="C238">
        <f t="shared" si="22"/>
        <v>6</v>
      </c>
      <c r="E238" t="str" cm="1">
        <f t="array" ref="E238">IF(C238&gt;INDEX('Invoer bestelling'!$Y$34:$AH$49,'Overzicht bestelling'!A238,'Overzicht bestelling'!B238),"",INDEX('Invoer bestelling'!$Y$34:$AH$49,'Overzicht bestelling'!A238,'Overzicht bestelling'!B238))</f>
        <v/>
      </c>
      <c r="F238" t="str">
        <f>IF(E238="","",VLOOKUP(A238,'Invoer bestelling'!$A$34:$F$49,2,FALSE))</f>
        <v/>
      </c>
      <c r="G238" t="str">
        <f t="shared" si="19"/>
        <v/>
      </c>
      <c r="H238" t="str">
        <f>IF(F238="","",VLOOKUP(F238,'Invoer bestelling'!B$34:G$52,6,FALSE))</f>
        <v/>
      </c>
      <c r="I238" t="str">
        <f t="array" ref="I238">IFERROR(INDEX($G$1:$G$2320,SMALL(IF($G$1:$G$2320&lt;&gt;"",ROW($G$1:$G$2320)),ROW())),"")</f>
        <v/>
      </c>
      <c r="J238" t="str">
        <f t="array" ref="J238">IFERROR(INDEX($H$1:$H$2320,SMALL(IF($H$1:$H$2320&lt;&gt;"",ROW($H$1:$H$2320)),ROW())),"")</f>
        <v/>
      </c>
    </row>
    <row r="239" spans="1:10" x14ac:dyDescent="0.25">
      <c r="A239">
        <f t="shared" si="20"/>
        <v>4</v>
      </c>
      <c r="B239">
        <f t="shared" si="22"/>
        <v>4</v>
      </c>
      <c r="C239">
        <f t="shared" si="22"/>
        <v>7</v>
      </c>
      <c r="E239" t="str" cm="1">
        <f t="array" ref="E239">IF(C239&gt;INDEX('Invoer bestelling'!$Y$34:$AH$49,'Overzicht bestelling'!A239,'Overzicht bestelling'!B239),"",INDEX('Invoer bestelling'!$Y$34:$AH$49,'Overzicht bestelling'!A239,'Overzicht bestelling'!B239))</f>
        <v/>
      </c>
      <c r="F239" t="str">
        <f>IF(E239="","",VLOOKUP(A239,'Invoer bestelling'!$A$34:$F$49,2,FALSE))</f>
        <v/>
      </c>
      <c r="G239" t="str">
        <f t="shared" si="19"/>
        <v/>
      </c>
      <c r="H239" t="str">
        <f>IF(F239="","",VLOOKUP(F239,'Invoer bestelling'!B$34:G$52,6,FALSE))</f>
        <v/>
      </c>
      <c r="I239" t="str">
        <f t="array" ref="I239">IFERROR(INDEX($G$1:$G$2320,SMALL(IF($G$1:$G$2320&lt;&gt;"",ROW($G$1:$G$2320)),ROW())),"")</f>
        <v/>
      </c>
      <c r="J239" t="str">
        <f t="array" ref="J239">IFERROR(INDEX($H$1:$H$2320,SMALL(IF($H$1:$H$2320&lt;&gt;"",ROW($H$1:$H$2320)),ROW())),"")</f>
        <v/>
      </c>
    </row>
    <row r="240" spans="1:10" x14ac:dyDescent="0.25">
      <c r="A240">
        <f t="shared" si="20"/>
        <v>4</v>
      </c>
      <c r="B240">
        <f t="shared" si="22"/>
        <v>5</v>
      </c>
      <c r="C240">
        <f t="shared" si="22"/>
        <v>1</v>
      </c>
      <c r="E240" t="str" cm="1">
        <f t="array" ref="E240">IF(C240&gt;INDEX('Invoer bestelling'!$Y$34:$AH$49,'Overzicht bestelling'!A240,'Overzicht bestelling'!B240),"",INDEX('Invoer bestelling'!$Y$34:$AH$49,'Overzicht bestelling'!A240,'Overzicht bestelling'!B240))</f>
        <v/>
      </c>
      <c r="F240" t="str">
        <f>IF(E240="","",VLOOKUP(A240,'Invoer bestelling'!$A$34:$F$49,2,FALSE))</f>
        <v/>
      </c>
      <c r="G240" t="str">
        <f t="shared" si="19"/>
        <v/>
      </c>
      <c r="H240" t="str">
        <f>IF(F240="","",VLOOKUP(F240,'Invoer bestelling'!B$34:G$52,6,FALSE))</f>
        <v/>
      </c>
      <c r="I240" t="str">
        <f t="array" ref="I240">IFERROR(INDEX($G$1:$G$2320,SMALL(IF($G$1:$G$2320&lt;&gt;"",ROW($G$1:$G$2320)),ROW())),"")</f>
        <v/>
      </c>
      <c r="J240" t="str">
        <f t="array" ref="J240">IFERROR(INDEX($H$1:$H$2320,SMALL(IF($H$1:$H$2320&lt;&gt;"",ROW($H$1:$H$2320)),ROW())),"")</f>
        <v/>
      </c>
    </row>
    <row r="241" spans="1:10" x14ac:dyDescent="0.25">
      <c r="A241">
        <f t="shared" si="20"/>
        <v>4</v>
      </c>
      <c r="B241">
        <f t="shared" si="22"/>
        <v>5</v>
      </c>
      <c r="C241">
        <f t="shared" si="22"/>
        <v>2</v>
      </c>
      <c r="E241" t="str" cm="1">
        <f t="array" ref="E241">IF(C241&gt;INDEX('Invoer bestelling'!$Y$34:$AH$49,'Overzicht bestelling'!A241,'Overzicht bestelling'!B241),"",INDEX('Invoer bestelling'!$Y$34:$AH$49,'Overzicht bestelling'!A241,'Overzicht bestelling'!B241))</f>
        <v/>
      </c>
      <c r="F241" t="str">
        <f>IF(E241="","",VLOOKUP(A241,'Invoer bestelling'!$A$34:$F$49,2,FALSE))</f>
        <v/>
      </c>
      <c r="G241" t="str">
        <f t="shared" si="19"/>
        <v/>
      </c>
      <c r="H241" t="str">
        <f>IF(F241="","",VLOOKUP(F241,'Invoer bestelling'!B$34:G$52,6,FALSE))</f>
        <v/>
      </c>
      <c r="I241" t="str">
        <f t="array" ref="I241">IFERROR(INDEX($G$1:$G$2320,SMALL(IF($G$1:$G$2320&lt;&gt;"",ROW($G$1:$G$2320)),ROW())),"")</f>
        <v/>
      </c>
      <c r="J241" t="str">
        <f t="array" ref="J241">IFERROR(INDEX($H$1:$H$2320,SMALL(IF($H$1:$H$2320&lt;&gt;"",ROW($H$1:$H$2320)),ROW())),"")</f>
        <v/>
      </c>
    </row>
    <row r="242" spans="1:10" x14ac:dyDescent="0.25">
      <c r="A242">
        <f t="shared" si="20"/>
        <v>4</v>
      </c>
      <c r="B242">
        <f t="shared" si="22"/>
        <v>5</v>
      </c>
      <c r="C242">
        <f t="shared" si="22"/>
        <v>3</v>
      </c>
      <c r="E242" t="str" cm="1">
        <f t="array" ref="E242">IF(C242&gt;INDEX('Invoer bestelling'!$Y$34:$AH$49,'Overzicht bestelling'!A242,'Overzicht bestelling'!B242),"",INDEX('Invoer bestelling'!$Y$34:$AH$49,'Overzicht bestelling'!A242,'Overzicht bestelling'!B242))</f>
        <v/>
      </c>
      <c r="F242" t="str">
        <f>IF(E242="","",VLOOKUP(A242,'Invoer bestelling'!$A$34:$F$49,2,FALSE))</f>
        <v/>
      </c>
      <c r="G242" t="str">
        <f t="shared" si="19"/>
        <v/>
      </c>
      <c r="H242" t="str">
        <f>IF(F242="","",VLOOKUP(F242,'Invoer bestelling'!B$34:G$52,6,FALSE))</f>
        <v/>
      </c>
      <c r="I242" t="str">
        <f t="array" ref="I242">IFERROR(INDEX($G$1:$G$2320,SMALL(IF($G$1:$G$2320&lt;&gt;"",ROW($G$1:$G$2320)),ROW())),"")</f>
        <v/>
      </c>
      <c r="J242" t="str">
        <f t="array" ref="J242">IFERROR(INDEX($H$1:$H$2320,SMALL(IF($H$1:$H$2320&lt;&gt;"",ROW($H$1:$H$2320)),ROW())),"")</f>
        <v/>
      </c>
    </row>
    <row r="243" spans="1:10" x14ac:dyDescent="0.25">
      <c r="A243">
        <f t="shared" si="20"/>
        <v>4</v>
      </c>
      <c r="B243">
        <f t="shared" si="22"/>
        <v>5</v>
      </c>
      <c r="C243">
        <f t="shared" si="22"/>
        <v>4</v>
      </c>
      <c r="E243" t="str" cm="1">
        <f t="array" ref="E243">IF(C243&gt;INDEX('Invoer bestelling'!$Y$34:$AH$49,'Overzicht bestelling'!A243,'Overzicht bestelling'!B243),"",INDEX('Invoer bestelling'!$Y$34:$AH$49,'Overzicht bestelling'!A243,'Overzicht bestelling'!B243))</f>
        <v/>
      </c>
      <c r="F243" t="str">
        <f>IF(E243="","",VLOOKUP(A243,'Invoer bestelling'!$A$34:$F$49,2,FALSE))</f>
        <v/>
      </c>
      <c r="G243" t="str">
        <f t="shared" si="19"/>
        <v/>
      </c>
      <c r="H243" t="str">
        <f>IF(F243="","",VLOOKUP(F243,'Invoer bestelling'!B$34:G$52,6,FALSE))</f>
        <v/>
      </c>
      <c r="I243" t="str">
        <f t="array" ref="I243">IFERROR(INDEX($G$1:$G$2320,SMALL(IF($G$1:$G$2320&lt;&gt;"",ROW($G$1:$G$2320)),ROW())),"")</f>
        <v/>
      </c>
      <c r="J243" t="str">
        <f t="array" ref="J243">IFERROR(INDEX($H$1:$H$2320,SMALL(IF($H$1:$H$2320&lt;&gt;"",ROW($H$1:$H$2320)),ROW())),"")</f>
        <v/>
      </c>
    </row>
    <row r="244" spans="1:10" x14ac:dyDescent="0.25">
      <c r="A244">
        <f t="shared" si="20"/>
        <v>4</v>
      </c>
      <c r="B244">
        <f t="shared" si="22"/>
        <v>5</v>
      </c>
      <c r="C244">
        <f t="shared" si="22"/>
        <v>5</v>
      </c>
      <c r="E244" t="str" cm="1">
        <f t="array" ref="E244">IF(C244&gt;INDEX('Invoer bestelling'!$Y$34:$AH$49,'Overzicht bestelling'!A244,'Overzicht bestelling'!B244),"",INDEX('Invoer bestelling'!$Y$34:$AH$49,'Overzicht bestelling'!A244,'Overzicht bestelling'!B244))</f>
        <v/>
      </c>
      <c r="F244" t="str">
        <f>IF(E244="","",VLOOKUP(A244,'Invoer bestelling'!$A$34:$F$49,2,FALSE))</f>
        <v/>
      </c>
      <c r="G244" t="str">
        <f t="shared" si="19"/>
        <v/>
      </c>
      <c r="H244" t="str">
        <f>IF(F244="","",VLOOKUP(F244,'Invoer bestelling'!B$34:G$52,6,FALSE))</f>
        <v/>
      </c>
      <c r="I244" t="str">
        <f t="array" ref="I244">IFERROR(INDEX($G$1:$G$2320,SMALL(IF($G$1:$G$2320&lt;&gt;"",ROW($G$1:$G$2320)),ROW())),"")</f>
        <v/>
      </c>
      <c r="J244" t="str">
        <f t="array" ref="J244">IFERROR(INDEX($H$1:$H$2320,SMALL(IF($H$1:$H$2320&lt;&gt;"",ROW($H$1:$H$2320)),ROW())),"")</f>
        <v/>
      </c>
    </row>
    <row r="245" spans="1:10" x14ac:dyDescent="0.25">
      <c r="A245">
        <f t="shared" si="20"/>
        <v>4</v>
      </c>
      <c r="B245">
        <f t="shared" si="22"/>
        <v>5</v>
      </c>
      <c r="C245">
        <f t="shared" si="22"/>
        <v>6</v>
      </c>
      <c r="E245" t="str" cm="1">
        <f t="array" ref="E245">IF(C245&gt;INDEX('Invoer bestelling'!$Y$34:$AH$49,'Overzicht bestelling'!A245,'Overzicht bestelling'!B245),"",INDEX('Invoer bestelling'!$Y$34:$AH$49,'Overzicht bestelling'!A245,'Overzicht bestelling'!B245))</f>
        <v/>
      </c>
      <c r="F245" t="str">
        <f>IF(E245="","",VLOOKUP(A245,'Invoer bestelling'!$A$34:$F$49,2,FALSE))</f>
        <v/>
      </c>
      <c r="G245" t="str">
        <f t="shared" si="19"/>
        <v/>
      </c>
      <c r="H245" t="str">
        <f>IF(F245="","",VLOOKUP(F245,'Invoer bestelling'!B$34:G$52,6,FALSE))</f>
        <v/>
      </c>
      <c r="I245" t="str">
        <f t="array" ref="I245">IFERROR(INDEX($G$1:$G$2320,SMALL(IF($G$1:$G$2320&lt;&gt;"",ROW($G$1:$G$2320)),ROW())),"")</f>
        <v/>
      </c>
      <c r="J245" t="str">
        <f t="array" ref="J245">IFERROR(INDEX($H$1:$H$2320,SMALL(IF($H$1:$H$2320&lt;&gt;"",ROW($H$1:$H$2320)),ROW())),"")</f>
        <v/>
      </c>
    </row>
    <row r="246" spans="1:10" x14ac:dyDescent="0.25">
      <c r="A246">
        <f t="shared" si="20"/>
        <v>4</v>
      </c>
      <c r="B246">
        <f t="shared" si="22"/>
        <v>5</v>
      </c>
      <c r="C246">
        <f t="shared" si="22"/>
        <v>7</v>
      </c>
      <c r="E246" t="str" cm="1">
        <f t="array" ref="E246">IF(C246&gt;INDEX('Invoer bestelling'!$Y$34:$AH$49,'Overzicht bestelling'!A246,'Overzicht bestelling'!B246),"",INDEX('Invoer bestelling'!$Y$34:$AH$49,'Overzicht bestelling'!A246,'Overzicht bestelling'!B246))</f>
        <v/>
      </c>
      <c r="F246" t="str">
        <f>IF(E246="","",VLOOKUP(A246,'Invoer bestelling'!$A$34:$F$49,2,FALSE))</f>
        <v/>
      </c>
      <c r="G246" t="str">
        <f t="shared" si="19"/>
        <v/>
      </c>
      <c r="H246" t="str">
        <f>IF(F246="","",VLOOKUP(F246,'Invoer bestelling'!B$34:G$52,6,FALSE))</f>
        <v/>
      </c>
      <c r="I246" t="str">
        <f t="array" ref="I246">IFERROR(INDEX($G$1:$G$2320,SMALL(IF($G$1:$G$2320&lt;&gt;"",ROW($G$1:$G$2320)),ROW())),"")</f>
        <v/>
      </c>
      <c r="J246" t="str">
        <f t="array" ref="J246">IFERROR(INDEX($H$1:$H$2320,SMALL(IF($H$1:$H$2320&lt;&gt;"",ROW($H$1:$H$2320)),ROW())),"")</f>
        <v/>
      </c>
    </row>
    <row r="247" spans="1:10" x14ac:dyDescent="0.25">
      <c r="A247">
        <f t="shared" si="20"/>
        <v>4</v>
      </c>
      <c r="B247">
        <f t="shared" si="22"/>
        <v>6</v>
      </c>
      <c r="C247">
        <f t="shared" si="22"/>
        <v>1</v>
      </c>
      <c r="E247" t="str" cm="1">
        <f t="array" ref="E247">IF(C247&gt;INDEX('Invoer bestelling'!$Y$34:$AH$49,'Overzicht bestelling'!A247,'Overzicht bestelling'!B247),"",INDEX('Invoer bestelling'!$Y$34:$AH$49,'Overzicht bestelling'!A247,'Overzicht bestelling'!B247))</f>
        <v/>
      </c>
      <c r="F247" t="str">
        <f>IF(E247="","",VLOOKUP(A247,'Invoer bestelling'!$A$34:$F$49,2,FALSE))</f>
        <v/>
      </c>
      <c r="G247" t="str">
        <f t="shared" si="19"/>
        <v/>
      </c>
      <c r="H247" t="str">
        <f>IF(F247="","",VLOOKUP(F247,'Invoer bestelling'!B$34:G$52,6,FALSE))</f>
        <v/>
      </c>
      <c r="I247" t="str">
        <f t="array" ref="I247">IFERROR(INDEX($G$1:$G$2320,SMALL(IF($G$1:$G$2320&lt;&gt;"",ROW($G$1:$G$2320)),ROW())),"")</f>
        <v/>
      </c>
      <c r="J247" t="str">
        <f t="array" ref="J247">IFERROR(INDEX($H$1:$H$2320,SMALL(IF($H$1:$H$2320&lt;&gt;"",ROW($H$1:$H$2320)),ROW())),"")</f>
        <v/>
      </c>
    </row>
    <row r="248" spans="1:10" x14ac:dyDescent="0.25">
      <c r="A248">
        <f t="shared" si="20"/>
        <v>4</v>
      </c>
      <c r="B248">
        <f t="shared" si="22"/>
        <v>6</v>
      </c>
      <c r="C248">
        <f t="shared" si="22"/>
        <v>2</v>
      </c>
      <c r="E248" t="str" cm="1">
        <f t="array" ref="E248">IF(C248&gt;INDEX('Invoer bestelling'!$Y$34:$AH$49,'Overzicht bestelling'!A248,'Overzicht bestelling'!B248),"",INDEX('Invoer bestelling'!$Y$34:$AH$49,'Overzicht bestelling'!A248,'Overzicht bestelling'!B248))</f>
        <v/>
      </c>
      <c r="F248" t="str">
        <f>IF(E248="","",VLOOKUP(A248,'Invoer bestelling'!$A$34:$F$49,2,FALSE))</f>
        <v/>
      </c>
      <c r="G248" t="str">
        <f t="shared" si="19"/>
        <v/>
      </c>
      <c r="H248" t="str">
        <f>IF(F248="","",VLOOKUP(F248,'Invoer bestelling'!B$34:G$52,6,FALSE))</f>
        <v/>
      </c>
      <c r="I248" t="str">
        <f t="array" ref="I248">IFERROR(INDEX($G$1:$G$2320,SMALL(IF($G$1:$G$2320&lt;&gt;"",ROW($G$1:$G$2320)),ROW())),"")</f>
        <v/>
      </c>
      <c r="J248" t="str">
        <f t="array" ref="J248">IFERROR(INDEX($H$1:$H$2320,SMALL(IF($H$1:$H$2320&lt;&gt;"",ROW($H$1:$H$2320)),ROW())),"")</f>
        <v/>
      </c>
    </row>
    <row r="249" spans="1:10" x14ac:dyDescent="0.25">
      <c r="A249">
        <f t="shared" si="20"/>
        <v>4</v>
      </c>
      <c r="B249">
        <f t="shared" si="22"/>
        <v>6</v>
      </c>
      <c r="C249">
        <f t="shared" si="22"/>
        <v>3</v>
      </c>
      <c r="E249" t="str" cm="1">
        <f t="array" ref="E249">IF(C249&gt;INDEX('Invoer bestelling'!$Y$34:$AH$49,'Overzicht bestelling'!A249,'Overzicht bestelling'!B249),"",INDEX('Invoer bestelling'!$Y$34:$AH$49,'Overzicht bestelling'!A249,'Overzicht bestelling'!B249))</f>
        <v/>
      </c>
      <c r="F249" t="str">
        <f>IF(E249="","",VLOOKUP(A249,'Invoer bestelling'!$A$34:$F$49,2,FALSE))</f>
        <v/>
      </c>
      <c r="G249" t="str">
        <f t="shared" si="19"/>
        <v/>
      </c>
      <c r="H249" t="str">
        <f>IF(F249="","",VLOOKUP(F249,'Invoer bestelling'!B$34:G$52,6,FALSE))</f>
        <v/>
      </c>
      <c r="I249" t="str">
        <f t="array" ref="I249">IFERROR(INDEX($G$1:$G$2320,SMALL(IF($G$1:$G$2320&lt;&gt;"",ROW($G$1:$G$2320)),ROW())),"")</f>
        <v/>
      </c>
      <c r="J249" t="str">
        <f t="array" ref="J249">IFERROR(INDEX($H$1:$H$2320,SMALL(IF($H$1:$H$2320&lt;&gt;"",ROW($H$1:$H$2320)),ROW())),"")</f>
        <v/>
      </c>
    </row>
    <row r="250" spans="1:10" x14ac:dyDescent="0.25">
      <c r="A250">
        <f t="shared" si="20"/>
        <v>4</v>
      </c>
      <c r="B250">
        <f t="shared" si="22"/>
        <v>6</v>
      </c>
      <c r="C250">
        <f t="shared" si="22"/>
        <v>4</v>
      </c>
      <c r="E250" t="str" cm="1">
        <f t="array" ref="E250">IF(C250&gt;INDEX('Invoer bestelling'!$Y$34:$AH$49,'Overzicht bestelling'!A250,'Overzicht bestelling'!B250),"",INDEX('Invoer bestelling'!$Y$34:$AH$49,'Overzicht bestelling'!A250,'Overzicht bestelling'!B250))</f>
        <v/>
      </c>
      <c r="F250" t="str">
        <f>IF(E250="","",VLOOKUP(A250,'Invoer bestelling'!$A$34:$F$49,2,FALSE))</f>
        <v/>
      </c>
      <c r="G250" t="str">
        <f t="shared" si="19"/>
        <v/>
      </c>
      <c r="H250" t="str">
        <f>IF(F250="","",VLOOKUP(F250,'Invoer bestelling'!B$34:G$52,6,FALSE))</f>
        <v/>
      </c>
      <c r="I250" t="str">
        <f t="array" ref="I250">IFERROR(INDEX($G$1:$G$2320,SMALL(IF($G$1:$G$2320&lt;&gt;"",ROW($G$1:$G$2320)),ROW())),"")</f>
        <v/>
      </c>
      <c r="J250" t="str">
        <f t="array" ref="J250">IFERROR(INDEX($H$1:$H$2320,SMALL(IF($H$1:$H$2320&lt;&gt;"",ROW($H$1:$H$2320)),ROW())),"")</f>
        <v/>
      </c>
    </row>
    <row r="251" spans="1:10" x14ac:dyDescent="0.25">
      <c r="A251">
        <f t="shared" si="20"/>
        <v>4</v>
      </c>
      <c r="B251">
        <f t="shared" si="22"/>
        <v>6</v>
      </c>
      <c r="C251">
        <f t="shared" si="22"/>
        <v>5</v>
      </c>
      <c r="E251" t="str" cm="1">
        <f t="array" ref="E251">IF(C251&gt;INDEX('Invoer bestelling'!$Y$34:$AH$49,'Overzicht bestelling'!A251,'Overzicht bestelling'!B251),"",INDEX('Invoer bestelling'!$Y$34:$AH$49,'Overzicht bestelling'!A251,'Overzicht bestelling'!B251))</f>
        <v/>
      </c>
      <c r="F251" t="str">
        <f>IF(E251="","",VLOOKUP(A251,'Invoer bestelling'!$A$34:$F$49,2,FALSE))</f>
        <v/>
      </c>
      <c r="G251" t="str">
        <f t="shared" si="19"/>
        <v/>
      </c>
      <c r="H251" t="str">
        <f>IF(F251="","",VLOOKUP(F251,'Invoer bestelling'!B$34:G$52,6,FALSE))</f>
        <v/>
      </c>
      <c r="I251" t="str">
        <f t="array" ref="I251">IFERROR(INDEX($G$1:$G$2320,SMALL(IF($G$1:$G$2320&lt;&gt;"",ROW($G$1:$G$2320)),ROW())),"")</f>
        <v/>
      </c>
      <c r="J251" t="str">
        <f t="array" ref="J251">IFERROR(INDEX($H$1:$H$2320,SMALL(IF($H$1:$H$2320&lt;&gt;"",ROW($H$1:$H$2320)),ROW())),"")</f>
        <v/>
      </c>
    </row>
    <row r="252" spans="1:10" x14ac:dyDescent="0.25">
      <c r="A252">
        <f t="shared" si="20"/>
        <v>4</v>
      </c>
      <c r="B252">
        <f t="shared" ref="B252:C271" si="23">B182</f>
        <v>6</v>
      </c>
      <c r="C252">
        <f t="shared" si="23"/>
        <v>6</v>
      </c>
      <c r="E252" t="str" cm="1">
        <f t="array" ref="E252">IF(C252&gt;INDEX('Invoer bestelling'!$Y$34:$AH$49,'Overzicht bestelling'!A252,'Overzicht bestelling'!B252),"",INDEX('Invoer bestelling'!$Y$34:$AH$49,'Overzicht bestelling'!A252,'Overzicht bestelling'!B252))</f>
        <v/>
      </c>
      <c r="F252" t="str">
        <f>IF(E252="","",VLOOKUP(A252,'Invoer bestelling'!$A$34:$F$49,2,FALSE))</f>
        <v/>
      </c>
      <c r="G252" t="str">
        <f t="shared" si="19"/>
        <v/>
      </c>
      <c r="H252" t="str">
        <f>IF(F252="","",VLOOKUP(F252,'Invoer bestelling'!B$34:G$52,6,FALSE))</f>
        <v/>
      </c>
      <c r="I252" t="str">
        <f t="array" ref="I252">IFERROR(INDEX($G$1:$G$2320,SMALL(IF($G$1:$G$2320&lt;&gt;"",ROW($G$1:$G$2320)),ROW())),"")</f>
        <v/>
      </c>
      <c r="J252" t="str">
        <f t="array" ref="J252">IFERROR(INDEX($H$1:$H$2320,SMALL(IF($H$1:$H$2320&lt;&gt;"",ROW($H$1:$H$2320)),ROW())),"")</f>
        <v/>
      </c>
    </row>
    <row r="253" spans="1:10" x14ac:dyDescent="0.25">
      <c r="A253">
        <f t="shared" si="20"/>
        <v>4</v>
      </c>
      <c r="B253">
        <f t="shared" si="23"/>
        <v>6</v>
      </c>
      <c r="C253">
        <f t="shared" si="23"/>
        <v>7</v>
      </c>
      <c r="E253" t="str" cm="1">
        <f t="array" ref="E253">IF(C253&gt;INDEX('Invoer bestelling'!$Y$34:$AH$49,'Overzicht bestelling'!A253,'Overzicht bestelling'!B253),"",INDEX('Invoer bestelling'!$Y$34:$AH$49,'Overzicht bestelling'!A253,'Overzicht bestelling'!B253))</f>
        <v/>
      </c>
      <c r="F253" t="str">
        <f>IF(E253="","",VLOOKUP(A253,'Invoer bestelling'!$A$34:$F$49,2,FALSE))</f>
        <v/>
      </c>
      <c r="G253" t="str">
        <f t="shared" si="19"/>
        <v/>
      </c>
      <c r="H253" t="str">
        <f>IF(F253="","",VLOOKUP(F253,'Invoer bestelling'!B$34:G$52,6,FALSE))</f>
        <v/>
      </c>
      <c r="I253" t="str">
        <f t="array" ref="I253">IFERROR(INDEX($G$1:$G$2320,SMALL(IF($G$1:$G$2320&lt;&gt;"",ROW($G$1:$G$2320)),ROW())),"")</f>
        <v/>
      </c>
      <c r="J253" t="str">
        <f t="array" ref="J253">IFERROR(INDEX($H$1:$H$2320,SMALL(IF($H$1:$H$2320&lt;&gt;"",ROW($H$1:$H$2320)),ROW())),"")</f>
        <v/>
      </c>
    </row>
    <row r="254" spans="1:10" x14ac:dyDescent="0.25">
      <c r="A254">
        <f t="shared" si="20"/>
        <v>4</v>
      </c>
      <c r="B254">
        <f t="shared" si="23"/>
        <v>7</v>
      </c>
      <c r="C254">
        <f t="shared" si="23"/>
        <v>1</v>
      </c>
      <c r="E254" t="str" cm="1">
        <f t="array" ref="E254">IF(C254&gt;INDEX('Invoer bestelling'!$Y$34:$AH$49,'Overzicht bestelling'!A254,'Overzicht bestelling'!B254),"",INDEX('Invoer bestelling'!$Y$34:$AH$49,'Overzicht bestelling'!A254,'Overzicht bestelling'!B254))</f>
        <v/>
      </c>
      <c r="F254" t="str">
        <f>IF(E254="","",VLOOKUP(A254,'Invoer bestelling'!$A$34:$F$49,2,FALSE))</f>
        <v/>
      </c>
      <c r="G254" t="str">
        <f t="shared" si="19"/>
        <v/>
      </c>
      <c r="H254" t="str">
        <f>IF(F254="","",VLOOKUP(F254,'Invoer bestelling'!B$34:G$52,6,FALSE))</f>
        <v/>
      </c>
      <c r="I254" t="str">
        <f t="array" ref="I254">IFERROR(INDEX($G$1:$G$2320,SMALL(IF($G$1:$G$2320&lt;&gt;"",ROW($G$1:$G$2320)),ROW())),"")</f>
        <v/>
      </c>
      <c r="J254" t="str">
        <f t="array" ref="J254">IFERROR(INDEX($H$1:$H$2320,SMALL(IF($H$1:$H$2320&lt;&gt;"",ROW($H$1:$H$2320)),ROW())),"")</f>
        <v/>
      </c>
    </row>
    <row r="255" spans="1:10" x14ac:dyDescent="0.25">
      <c r="A255">
        <f t="shared" si="20"/>
        <v>4</v>
      </c>
      <c r="B255">
        <f t="shared" si="23"/>
        <v>7</v>
      </c>
      <c r="C255">
        <f t="shared" si="23"/>
        <v>2</v>
      </c>
      <c r="E255" t="str" cm="1">
        <f t="array" ref="E255">IF(C255&gt;INDEX('Invoer bestelling'!$Y$34:$AH$49,'Overzicht bestelling'!A255,'Overzicht bestelling'!B255),"",INDEX('Invoer bestelling'!$Y$34:$AH$49,'Overzicht bestelling'!A255,'Overzicht bestelling'!B255))</f>
        <v/>
      </c>
      <c r="F255" t="str">
        <f>IF(E255="","",VLOOKUP(A255,'Invoer bestelling'!$A$34:$F$49,2,FALSE))</f>
        <v/>
      </c>
      <c r="G255" t="str">
        <f t="shared" si="19"/>
        <v/>
      </c>
      <c r="H255" t="str">
        <f>IF(F255="","",VLOOKUP(F255,'Invoer bestelling'!B$34:G$52,6,FALSE))</f>
        <v/>
      </c>
      <c r="I255" t="str">
        <f t="array" ref="I255">IFERROR(INDEX($G$1:$G$2320,SMALL(IF($G$1:$G$2320&lt;&gt;"",ROW($G$1:$G$2320)),ROW())),"")</f>
        <v/>
      </c>
      <c r="J255" t="str">
        <f t="array" ref="J255">IFERROR(INDEX($H$1:$H$2320,SMALL(IF($H$1:$H$2320&lt;&gt;"",ROW($H$1:$H$2320)),ROW())),"")</f>
        <v/>
      </c>
    </row>
    <row r="256" spans="1:10" x14ac:dyDescent="0.25">
      <c r="A256">
        <f t="shared" si="20"/>
        <v>4</v>
      </c>
      <c r="B256">
        <f t="shared" si="23"/>
        <v>7</v>
      </c>
      <c r="C256">
        <f t="shared" si="23"/>
        <v>3</v>
      </c>
      <c r="E256" t="str" cm="1">
        <f t="array" ref="E256">IF(C256&gt;INDEX('Invoer bestelling'!$Y$34:$AH$49,'Overzicht bestelling'!A256,'Overzicht bestelling'!B256),"",INDEX('Invoer bestelling'!$Y$34:$AH$49,'Overzicht bestelling'!A256,'Overzicht bestelling'!B256))</f>
        <v/>
      </c>
      <c r="F256" t="str">
        <f>IF(E256="","",VLOOKUP(A256,'Invoer bestelling'!$A$34:$F$49,2,FALSE))</f>
        <v/>
      </c>
      <c r="G256" t="str">
        <f t="shared" si="19"/>
        <v/>
      </c>
      <c r="H256" t="str">
        <f>IF(F256="","",VLOOKUP(F256,'Invoer bestelling'!B$34:G$52,6,FALSE))</f>
        <v/>
      </c>
      <c r="I256" t="str">
        <f t="array" ref="I256">IFERROR(INDEX($G$1:$G$2320,SMALL(IF($G$1:$G$2320&lt;&gt;"",ROW($G$1:$G$2320)),ROW())),"")</f>
        <v/>
      </c>
      <c r="J256" t="str">
        <f t="array" ref="J256">IFERROR(INDEX($H$1:$H$2320,SMALL(IF($H$1:$H$2320&lt;&gt;"",ROW($H$1:$H$2320)),ROW())),"")</f>
        <v/>
      </c>
    </row>
    <row r="257" spans="1:10" x14ac:dyDescent="0.25">
      <c r="A257">
        <f t="shared" si="20"/>
        <v>4</v>
      </c>
      <c r="B257">
        <f t="shared" si="23"/>
        <v>7</v>
      </c>
      <c r="C257">
        <f t="shared" si="23"/>
        <v>4</v>
      </c>
      <c r="E257" t="str" cm="1">
        <f t="array" ref="E257">IF(C257&gt;INDEX('Invoer bestelling'!$Y$34:$AH$49,'Overzicht bestelling'!A257,'Overzicht bestelling'!B257),"",INDEX('Invoer bestelling'!$Y$34:$AH$49,'Overzicht bestelling'!A257,'Overzicht bestelling'!B257))</f>
        <v/>
      </c>
      <c r="F257" t="str">
        <f>IF(E257="","",VLOOKUP(A257,'Invoer bestelling'!$A$34:$F$49,2,FALSE))</f>
        <v/>
      </c>
      <c r="G257" t="str">
        <f t="shared" si="19"/>
        <v/>
      </c>
      <c r="H257" t="str">
        <f>IF(F257="","",VLOOKUP(F257,'Invoer bestelling'!B$34:G$52,6,FALSE))</f>
        <v/>
      </c>
      <c r="I257" t="str">
        <f t="array" ref="I257">IFERROR(INDEX($G$1:$G$2320,SMALL(IF($G$1:$G$2320&lt;&gt;"",ROW($G$1:$G$2320)),ROW())),"")</f>
        <v/>
      </c>
      <c r="J257" t="str">
        <f t="array" ref="J257">IFERROR(INDEX($H$1:$H$2320,SMALL(IF($H$1:$H$2320&lt;&gt;"",ROW($H$1:$H$2320)),ROW())),"")</f>
        <v/>
      </c>
    </row>
    <row r="258" spans="1:10" x14ac:dyDescent="0.25">
      <c r="A258">
        <f t="shared" si="20"/>
        <v>4</v>
      </c>
      <c r="B258">
        <f t="shared" si="23"/>
        <v>7</v>
      </c>
      <c r="C258">
        <f t="shared" si="23"/>
        <v>5</v>
      </c>
      <c r="E258" t="str" cm="1">
        <f t="array" ref="E258">IF(C258&gt;INDEX('Invoer bestelling'!$Y$34:$AH$49,'Overzicht bestelling'!A258,'Overzicht bestelling'!B258),"",INDEX('Invoer bestelling'!$Y$34:$AH$49,'Overzicht bestelling'!A258,'Overzicht bestelling'!B258))</f>
        <v/>
      </c>
      <c r="F258" t="str">
        <f>IF(E258="","",VLOOKUP(A258,'Invoer bestelling'!$A$34:$F$49,2,FALSE))</f>
        <v/>
      </c>
      <c r="G258" t="str">
        <f t="shared" si="19"/>
        <v/>
      </c>
      <c r="H258" t="str">
        <f>IF(F258="","",VLOOKUP(F258,'Invoer bestelling'!B$34:G$52,6,FALSE))</f>
        <v/>
      </c>
      <c r="I258" t="str">
        <f t="array" ref="I258">IFERROR(INDEX($G$1:$G$2320,SMALL(IF($G$1:$G$2320&lt;&gt;"",ROW($G$1:$G$2320)),ROW())),"")</f>
        <v/>
      </c>
      <c r="J258" t="str">
        <f t="array" ref="J258">IFERROR(INDEX($H$1:$H$2320,SMALL(IF($H$1:$H$2320&lt;&gt;"",ROW($H$1:$H$2320)),ROW())),"")</f>
        <v/>
      </c>
    </row>
    <row r="259" spans="1:10" x14ac:dyDescent="0.25">
      <c r="A259">
        <f t="shared" si="20"/>
        <v>4</v>
      </c>
      <c r="B259">
        <f t="shared" si="23"/>
        <v>7</v>
      </c>
      <c r="C259">
        <f t="shared" si="23"/>
        <v>6</v>
      </c>
      <c r="E259" t="str" cm="1">
        <f t="array" ref="E259">IF(C259&gt;INDEX('Invoer bestelling'!$Y$34:$AH$49,'Overzicht bestelling'!A259,'Overzicht bestelling'!B259),"",INDEX('Invoer bestelling'!$Y$34:$AH$49,'Overzicht bestelling'!A259,'Overzicht bestelling'!B259))</f>
        <v/>
      </c>
      <c r="F259" t="str">
        <f>IF(E259="","",VLOOKUP(A259,'Invoer bestelling'!$A$34:$F$49,2,FALSE))</f>
        <v/>
      </c>
      <c r="G259" t="str">
        <f t="shared" ref="G259:G322" si="24">IF(F259="","",F259 &amp; " (MAAT "&amp;B259&amp;")")</f>
        <v/>
      </c>
      <c r="H259" t="str">
        <f>IF(F259="","",VLOOKUP(F259,'Invoer bestelling'!B$34:G$52,6,FALSE))</f>
        <v/>
      </c>
      <c r="I259" t="str">
        <f t="array" ref="I259">IFERROR(INDEX($G$1:$G$2320,SMALL(IF($G$1:$G$2320&lt;&gt;"",ROW($G$1:$G$2320)),ROW())),"")</f>
        <v/>
      </c>
      <c r="J259" t="str">
        <f t="array" ref="J259">IFERROR(INDEX($H$1:$H$2320,SMALL(IF($H$1:$H$2320&lt;&gt;"",ROW($H$1:$H$2320)),ROW())),"")</f>
        <v/>
      </c>
    </row>
    <row r="260" spans="1:10" x14ac:dyDescent="0.25">
      <c r="A260">
        <f t="shared" si="20"/>
        <v>4</v>
      </c>
      <c r="B260">
        <f t="shared" si="23"/>
        <v>7</v>
      </c>
      <c r="C260">
        <f t="shared" si="23"/>
        <v>7</v>
      </c>
      <c r="E260" t="str" cm="1">
        <f t="array" ref="E260">IF(C260&gt;INDEX('Invoer bestelling'!$Y$34:$AH$49,'Overzicht bestelling'!A260,'Overzicht bestelling'!B260),"",INDEX('Invoer bestelling'!$Y$34:$AH$49,'Overzicht bestelling'!A260,'Overzicht bestelling'!B260))</f>
        <v/>
      </c>
      <c r="F260" t="str">
        <f>IF(E260="","",VLOOKUP(A260,'Invoer bestelling'!$A$34:$F$49,2,FALSE))</f>
        <v/>
      </c>
      <c r="G260" t="str">
        <f t="shared" si="24"/>
        <v/>
      </c>
      <c r="H260" t="str">
        <f>IF(F260="","",VLOOKUP(F260,'Invoer bestelling'!B$34:G$52,6,FALSE))</f>
        <v/>
      </c>
      <c r="I260" t="str">
        <f t="array" ref="I260">IFERROR(INDEX($G$1:$G$2320,SMALL(IF($G$1:$G$2320&lt;&gt;"",ROW($G$1:$G$2320)),ROW())),"")</f>
        <v/>
      </c>
      <c r="J260" t="str">
        <f t="array" ref="J260">IFERROR(INDEX($H$1:$H$2320,SMALL(IF($H$1:$H$2320&lt;&gt;"",ROW($H$1:$H$2320)),ROW())),"")</f>
        <v/>
      </c>
    </row>
    <row r="261" spans="1:10" x14ac:dyDescent="0.25">
      <c r="A261">
        <f t="shared" si="20"/>
        <v>4</v>
      </c>
      <c r="B261">
        <f t="shared" si="23"/>
        <v>8</v>
      </c>
      <c r="C261">
        <f t="shared" si="23"/>
        <v>1</v>
      </c>
      <c r="E261" t="str" cm="1">
        <f t="array" ref="E261">IF(C261&gt;INDEX('Invoer bestelling'!$Y$34:$AH$49,'Overzicht bestelling'!A261,'Overzicht bestelling'!B261),"",INDEX('Invoer bestelling'!$Y$34:$AH$49,'Overzicht bestelling'!A261,'Overzicht bestelling'!B261))</f>
        <v/>
      </c>
      <c r="F261" t="str">
        <f>IF(E261="","",VLOOKUP(A261,'Invoer bestelling'!$A$34:$F$49,2,FALSE))</f>
        <v/>
      </c>
      <c r="G261" t="str">
        <f t="shared" si="24"/>
        <v/>
      </c>
      <c r="H261" t="str">
        <f>IF(F261="","",VLOOKUP(F261,'Invoer bestelling'!B$34:G$52,6,FALSE))</f>
        <v/>
      </c>
      <c r="I261" t="str">
        <f t="array" ref="I261">IFERROR(INDEX($G$1:$G$2320,SMALL(IF($G$1:$G$2320&lt;&gt;"",ROW($G$1:$G$2320)),ROW())),"")</f>
        <v/>
      </c>
      <c r="J261" t="str">
        <f t="array" ref="J261">IFERROR(INDEX($H$1:$H$2320,SMALL(IF($H$1:$H$2320&lt;&gt;"",ROW($H$1:$H$2320)),ROW())),"")</f>
        <v/>
      </c>
    </row>
    <row r="262" spans="1:10" x14ac:dyDescent="0.25">
      <c r="A262">
        <f t="shared" si="20"/>
        <v>4</v>
      </c>
      <c r="B262">
        <f t="shared" si="23"/>
        <v>8</v>
      </c>
      <c r="C262">
        <f t="shared" si="23"/>
        <v>2</v>
      </c>
      <c r="E262" t="str" cm="1">
        <f t="array" ref="E262">IF(C262&gt;INDEX('Invoer bestelling'!$Y$34:$AH$49,'Overzicht bestelling'!A262,'Overzicht bestelling'!B262),"",INDEX('Invoer bestelling'!$Y$34:$AH$49,'Overzicht bestelling'!A262,'Overzicht bestelling'!B262))</f>
        <v/>
      </c>
      <c r="F262" t="str">
        <f>IF(E262="","",VLOOKUP(A262,'Invoer bestelling'!$A$34:$F$49,2,FALSE))</f>
        <v/>
      </c>
      <c r="G262" t="str">
        <f t="shared" si="24"/>
        <v/>
      </c>
      <c r="H262" t="str">
        <f>IF(F262="","",VLOOKUP(F262,'Invoer bestelling'!B$34:G$52,6,FALSE))</f>
        <v/>
      </c>
      <c r="I262" t="str">
        <f t="array" ref="I262">IFERROR(INDEX($G$1:$G$2320,SMALL(IF($G$1:$G$2320&lt;&gt;"",ROW($G$1:$G$2320)),ROW())),"")</f>
        <v/>
      </c>
      <c r="J262" t="str">
        <f t="array" ref="J262">IFERROR(INDEX($H$1:$H$2320,SMALL(IF($H$1:$H$2320&lt;&gt;"",ROW($H$1:$H$2320)),ROW())),"")</f>
        <v/>
      </c>
    </row>
    <row r="263" spans="1:10" x14ac:dyDescent="0.25">
      <c r="A263">
        <f t="shared" si="20"/>
        <v>4</v>
      </c>
      <c r="B263">
        <f t="shared" si="23"/>
        <v>8</v>
      </c>
      <c r="C263">
        <f t="shared" si="23"/>
        <v>3</v>
      </c>
      <c r="E263" t="str" cm="1">
        <f t="array" ref="E263">IF(C263&gt;INDEX('Invoer bestelling'!$Y$34:$AH$49,'Overzicht bestelling'!A263,'Overzicht bestelling'!B263),"",INDEX('Invoer bestelling'!$Y$34:$AH$49,'Overzicht bestelling'!A263,'Overzicht bestelling'!B263))</f>
        <v/>
      </c>
      <c r="F263" t="str">
        <f>IF(E263="","",VLOOKUP(A263,'Invoer bestelling'!$A$34:$F$49,2,FALSE))</f>
        <v/>
      </c>
      <c r="G263" t="str">
        <f t="shared" si="24"/>
        <v/>
      </c>
      <c r="H263" t="str">
        <f>IF(F263="","",VLOOKUP(F263,'Invoer bestelling'!B$34:G$52,6,FALSE))</f>
        <v/>
      </c>
      <c r="I263" t="str">
        <f t="array" ref="I263">IFERROR(INDEX($G$1:$G$2320,SMALL(IF($G$1:$G$2320&lt;&gt;"",ROW($G$1:$G$2320)),ROW())),"")</f>
        <v/>
      </c>
      <c r="J263" t="str">
        <f t="array" ref="J263">IFERROR(INDEX($H$1:$H$2320,SMALL(IF($H$1:$H$2320&lt;&gt;"",ROW($H$1:$H$2320)),ROW())),"")</f>
        <v/>
      </c>
    </row>
    <row r="264" spans="1:10" x14ac:dyDescent="0.25">
      <c r="A264">
        <f t="shared" si="20"/>
        <v>4</v>
      </c>
      <c r="B264">
        <f t="shared" si="23"/>
        <v>8</v>
      </c>
      <c r="C264">
        <f t="shared" si="23"/>
        <v>4</v>
      </c>
      <c r="E264" t="str" cm="1">
        <f t="array" ref="E264">IF(C264&gt;INDEX('Invoer bestelling'!$Y$34:$AH$49,'Overzicht bestelling'!A264,'Overzicht bestelling'!B264),"",INDEX('Invoer bestelling'!$Y$34:$AH$49,'Overzicht bestelling'!A264,'Overzicht bestelling'!B264))</f>
        <v/>
      </c>
      <c r="F264" t="str">
        <f>IF(E264="","",VLOOKUP(A264,'Invoer bestelling'!$A$34:$F$49,2,FALSE))</f>
        <v/>
      </c>
      <c r="G264" t="str">
        <f t="shared" si="24"/>
        <v/>
      </c>
      <c r="H264" t="str">
        <f>IF(F264="","",VLOOKUP(F264,'Invoer bestelling'!B$34:G$52,6,FALSE))</f>
        <v/>
      </c>
      <c r="I264" t="str">
        <f t="array" ref="I264">IFERROR(INDEX($G$1:$G$2320,SMALL(IF($G$1:$G$2320&lt;&gt;"",ROW($G$1:$G$2320)),ROW())),"")</f>
        <v/>
      </c>
      <c r="J264" t="str">
        <f t="array" ref="J264">IFERROR(INDEX($H$1:$H$2320,SMALL(IF($H$1:$H$2320&lt;&gt;"",ROW($H$1:$H$2320)),ROW())),"")</f>
        <v/>
      </c>
    </row>
    <row r="265" spans="1:10" x14ac:dyDescent="0.25">
      <c r="A265">
        <f t="shared" ref="A265:A328" si="25">A195+1</f>
        <v>4</v>
      </c>
      <c r="B265">
        <f t="shared" si="23"/>
        <v>8</v>
      </c>
      <c r="C265">
        <f t="shared" si="23"/>
        <v>5</v>
      </c>
      <c r="E265" t="str" cm="1">
        <f t="array" ref="E265">IF(C265&gt;INDEX('Invoer bestelling'!$Y$34:$AH$49,'Overzicht bestelling'!A265,'Overzicht bestelling'!B265),"",INDEX('Invoer bestelling'!$Y$34:$AH$49,'Overzicht bestelling'!A265,'Overzicht bestelling'!B265))</f>
        <v/>
      </c>
      <c r="F265" t="str">
        <f>IF(E265="","",VLOOKUP(A265,'Invoer bestelling'!$A$34:$F$49,2,FALSE))</f>
        <v/>
      </c>
      <c r="G265" t="str">
        <f t="shared" si="24"/>
        <v/>
      </c>
      <c r="H265" t="str">
        <f>IF(F265="","",VLOOKUP(F265,'Invoer bestelling'!B$34:G$52,6,FALSE))</f>
        <v/>
      </c>
      <c r="I265" t="str">
        <f t="array" ref="I265">IFERROR(INDEX($G$1:$G$2320,SMALL(IF($G$1:$G$2320&lt;&gt;"",ROW($G$1:$G$2320)),ROW())),"")</f>
        <v/>
      </c>
      <c r="J265" t="str">
        <f t="array" ref="J265">IFERROR(INDEX($H$1:$H$2320,SMALL(IF($H$1:$H$2320&lt;&gt;"",ROW($H$1:$H$2320)),ROW())),"")</f>
        <v/>
      </c>
    </row>
    <row r="266" spans="1:10" x14ac:dyDescent="0.25">
      <c r="A266">
        <f t="shared" si="25"/>
        <v>4</v>
      </c>
      <c r="B266">
        <f t="shared" si="23"/>
        <v>8</v>
      </c>
      <c r="C266">
        <f t="shared" si="23"/>
        <v>6</v>
      </c>
      <c r="E266" t="str" cm="1">
        <f t="array" ref="E266">IF(C266&gt;INDEX('Invoer bestelling'!$Y$34:$AH$49,'Overzicht bestelling'!A266,'Overzicht bestelling'!B266),"",INDEX('Invoer bestelling'!$Y$34:$AH$49,'Overzicht bestelling'!A266,'Overzicht bestelling'!B266))</f>
        <v/>
      </c>
      <c r="F266" t="str">
        <f>IF(E266="","",VLOOKUP(A266,'Invoer bestelling'!$A$34:$F$49,2,FALSE))</f>
        <v/>
      </c>
      <c r="G266" t="str">
        <f t="shared" si="24"/>
        <v/>
      </c>
      <c r="H266" t="str">
        <f>IF(F266="","",VLOOKUP(F266,'Invoer bestelling'!B$34:G$52,6,FALSE))</f>
        <v/>
      </c>
      <c r="I266" t="str">
        <f t="array" ref="I266">IFERROR(INDEX($G$1:$G$2320,SMALL(IF($G$1:$G$2320&lt;&gt;"",ROW($G$1:$G$2320)),ROW())),"")</f>
        <v/>
      </c>
      <c r="J266" t="str">
        <f t="array" ref="J266">IFERROR(INDEX($H$1:$H$2320,SMALL(IF($H$1:$H$2320&lt;&gt;"",ROW($H$1:$H$2320)),ROW())),"")</f>
        <v/>
      </c>
    </row>
    <row r="267" spans="1:10" x14ac:dyDescent="0.25">
      <c r="A267">
        <f t="shared" si="25"/>
        <v>4</v>
      </c>
      <c r="B267">
        <f t="shared" si="23"/>
        <v>8</v>
      </c>
      <c r="C267">
        <f t="shared" si="23"/>
        <v>7</v>
      </c>
      <c r="E267" t="str" cm="1">
        <f t="array" ref="E267">IF(C267&gt;INDEX('Invoer bestelling'!$Y$34:$AH$49,'Overzicht bestelling'!A267,'Overzicht bestelling'!B267),"",INDEX('Invoer bestelling'!$Y$34:$AH$49,'Overzicht bestelling'!A267,'Overzicht bestelling'!B267))</f>
        <v/>
      </c>
      <c r="F267" t="str">
        <f>IF(E267="","",VLOOKUP(A267,'Invoer bestelling'!$A$34:$F$49,2,FALSE))</f>
        <v/>
      </c>
      <c r="G267" t="str">
        <f t="shared" si="24"/>
        <v/>
      </c>
      <c r="H267" t="str">
        <f>IF(F267="","",VLOOKUP(F267,'Invoer bestelling'!B$34:G$52,6,FALSE))</f>
        <v/>
      </c>
      <c r="I267" t="str">
        <f t="array" ref="I267">IFERROR(INDEX($G$1:$G$2320,SMALL(IF($G$1:$G$2320&lt;&gt;"",ROW($G$1:$G$2320)),ROW())),"")</f>
        <v/>
      </c>
      <c r="J267" t="str">
        <f t="array" ref="J267">IFERROR(INDEX($H$1:$H$2320,SMALL(IF($H$1:$H$2320&lt;&gt;"",ROW($H$1:$H$2320)),ROW())),"")</f>
        <v/>
      </c>
    </row>
    <row r="268" spans="1:10" x14ac:dyDescent="0.25">
      <c r="A268">
        <f t="shared" si="25"/>
        <v>4</v>
      </c>
      <c r="B268">
        <f t="shared" si="23"/>
        <v>9</v>
      </c>
      <c r="C268">
        <f t="shared" si="23"/>
        <v>1</v>
      </c>
      <c r="E268" t="str" cm="1">
        <f t="array" ref="E268">IF(C268&gt;INDEX('Invoer bestelling'!$Y$34:$AH$49,'Overzicht bestelling'!A268,'Overzicht bestelling'!B268),"",INDEX('Invoer bestelling'!$Y$34:$AH$49,'Overzicht bestelling'!A268,'Overzicht bestelling'!B268))</f>
        <v/>
      </c>
      <c r="F268" t="str">
        <f>IF(E268="","",VLOOKUP(A268,'Invoer bestelling'!$A$34:$F$49,2,FALSE))</f>
        <v/>
      </c>
      <c r="G268" t="str">
        <f t="shared" si="24"/>
        <v/>
      </c>
      <c r="H268" t="str">
        <f>IF(F268="","",VLOOKUP(F268,'Invoer bestelling'!B$34:G$52,6,FALSE))</f>
        <v/>
      </c>
      <c r="I268" t="str">
        <f t="array" ref="I268">IFERROR(INDEX($G$1:$G$2320,SMALL(IF($G$1:$G$2320&lt;&gt;"",ROW($G$1:$G$2320)),ROW())),"")</f>
        <v/>
      </c>
      <c r="J268" t="str">
        <f t="array" ref="J268">IFERROR(INDEX($H$1:$H$2320,SMALL(IF($H$1:$H$2320&lt;&gt;"",ROW($H$1:$H$2320)),ROW())),"")</f>
        <v/>
      </c>
    </row>
    <row r="269" spans="1:10" x14ac:dyDescent="0.25">
      <c r="A269">
        <f t="shared" si="25"/>
        <v>4</v>
      </c>
      <c r="B269">
        <f t="shared" si="23"/>
        <v>9</v>
      </c>
      <c r="C269">
        <f t="shared" si="23"/>
        <v>2</v>
      </c>
      <c r="E269" t="str" cm="1">
        <f t="array" ref="E269">IF(C269&gt;INDEX('Invoer bestelling'!$Y$34:$AH$49,'Overzicht bestelling'!A269,'Overzicht bestelling'!B269),"",INDEX('Invoer bestelling'!$Y$34:$AH$49,'Overzicht bestelling'!A269,'Overzicht bestelling'!B269))</f>
        <v/>
      </c>
      <c r="F269" t="str">
        <f>IF(E269="","",VLOOKUP(A269,'Invoer bestelling'!$A$34:$F$49,2,FALSE))</f>
        <v/>
      </c>
      <c r="G269" t="str">
        <f t="shared" si="24"/>
        <v/>
      </c>
      <c r="H269" t="str">
        <f>IF(F269="","",VLOOKUP(F269,'Invoer bestelling'!B$34:G$52,6,FALSE))</f>
        <v/>
      </c>
      <c r="I269" t="str">
        <f t="array" ref="I269">IFERROR(INDEX($G$1:$G$2320,SMALL(IF($G$1:$G$2320&lt;&gt;"",ROW($G$1:$G$2320)),ROW())),"")</f>
        <v/>
      </c>
      <c r="J269" t="str">
        <f t="array" ref="J269">IFERROR(INDEX($H$1:$H$2320,SMALL(IF($H$1:$H$2320&lt;&gt;"",ROW($H$1:$H$2320)),ROW())),"")</f>
        <v/>
      </c>
    </row>
    <row r="270" spans="1:10" x14ac:dyDescent="0.25">
      <c r="A270">
        <f t="shared" si="25"/>
        <v>4</v>
      </c>
      <c r="B270">
        <f t="shared" si="23"/>
        <v>9</v>
      </c>
      <c r="C270">
        <f t="shared" si="23"/>
        <v>3</v>
      </c>
      <c r="E270" t="str" cm="1">
        <f t="array" ref="E270">IF(C270&gt;INDEX('Invoer bestelling'!$Y$34:$AH$49,'Overzicht bestelling'!A270,'Overzicht bestelling'!B270),"",INDEX('Invoer bestelling'!$Y$34:$AH$49,'Overzicht bestelling'!A270,'Overzicht bestelling'!B270))</f>
        <v/>
      </c>
      <c r="F270" t="str">
        <f>IF(E270="","",VLOOKUP(A270,'Invoer bestelling'!$A$34:$F$49,2,FALSE))</f>
        <v/>
      </c>
      <c r="G270" t="str">
        <f t="shared" si="24"/>
        <v/>
      </c>
      <c r="H270" t="str">
        <f>IF(F270="","",VLOOKUP(F270,'Invoer bestelling'!B$34:G$52,6,FALSE))</f>
        <v/>
      </c>
      <c r="I270" t="str">
        <f t="array" ref="I270">IFERROR(INDEX($G$1:$G$2320,SMALL(IF($G$1:$G$2320&lt;&gt;"",ROW($G$1:$G$2320)),ROW())),"")</f>
        <v/>
      </c>
      <c r="J270" t="str">
        <f t="array" ref="J270">IFERROR(INDEX($H$1:$H$2320,SMALL(IF($H$1:$H$2320&lt;&gt;"",ROW($H$1:$H$2320)),ROW())),"")</f>
        <v/>
      </c>
    </row>
    <row r="271" spans="1:10" x14ac:dyDescent="0.25">
      <c r="A271">
        <f t="shared" si="25"/>
        <v>4</v>
      </c>
      <c r="B271">
        <f t="shared" si="23"/>
        <v>9</v>
      </c>
      <c r="C271">
        <f t="shared" si="23"/>
        <v>4</v>
      </c>
      <c r="E271" t="str" cm="1">
        <f t="array" ref="E271">IF(C271&gt;INDEX('Invoer bestelling'!$Y$34:$AH$49,'Overzicht bestelling'!A271,'Overzicht bestelling'!B271),"",INDEX('Invoer bestelling'!$Y$34:$AH$49,'Overzicht bestelling'!A271,'Overzicht bestelling'!B271))</f>
        <v/>
      </c>
      <c r="F271" t="str">
        <f>IF(E271="","",VLOOKUP(A271,'Invoer bestelling'!$A$34:$F$49,2,FALSE))</f>
        <v/>
      </c>
      <c r="G271" t="str">
        <f t="shared" si="24"/>
        <v/>
      </c>
      <c r="H271" t="str">
        <f>IF(F271="","",VLOOKUP(F271,'Invoer bestelling'!B$34:G$52,6,FALSE))</f>
        <v/>
      </c>
      <c r="I271" t="str">
        <f t="array" ref="I271">IFERROR(INDEX($G$1:$G$2320,SMALL(IF($G$1:$G$2320&lt;&gt;"",ROW($G$1:$G$2320)),ROW())),"")</f>
        <v/>
      </c>
      <c r="J271" t="str">
        <f t="array" ref="J271">IFERROR(INDEX($H$1:$H$2320,SMALL(IF($H$1:$H$2320&lt;&gt;"",ROW($H$1:$H$2320)),ROW())),"")</f>
        <v/>
      </c>
    </row>
    <row r="272" spans="1:10" x14ac:dyDescent="0.25">
      <c r="A272">
        <f t="shared" si="25"/>
        <v>4</v>
      </c>
      <c r="B272">
        <f t="shared" ref="B272:C291" si="26">B202</f>
        <v>9</v>
      </c>
      <c r="C272">
        <f t="shared" si="26"/>
        <v>5</v>
      </c>
      <c r="E272" t="str" cm="1">
        <f t="array" ref="E272">IF(C272&gt;INDEX('Invoer bestelling'!$Y$34:$AH$49,'Overzicht bestelling'!A272,'Overzicht bestelling'!B272),"",INDEX('Invoer bestelling'!$Y$34:$AH$49,'Overzicht bestelling'!A272,'Overzicht bestelling'!B272))</f>
        <v/>
      </c>
      <c r="F272" t="str">
        <f>IF(E272="","",VLOOKUP(A272,'Invoer bestelling'!$A$34:$F$49,2,FALSE))</f>
        <v/>
      </c>
      <c r="G272" t="str">
        <f t="shared" si="24"/>
        <v/>
      </c>
      <c r="H272" t="str">
        <f>IF(F272="","",VLOOKUP(F272,'Invoer bestelling'!B$34:G$52,6,FALSE))</f>
        <v/>
      </c>
      <c r="I272" t="str">
        <f t="array" ref="I272">IFERROR(INDEX($G$1:$G$2320,SMALL(IF($G$1:$G$2320&lt;&gt;"",ROW($G$1:$G$2320)),ROW())),"")</f>
        <v/>
      </c>
      <c r="J272" t="str">
        <f t="array" ref="J272">IFERROR(INDEX($H$1:$H$2320,SMALL(IF($H$1:$H$2320&lt;&gt;"",ROW($H$1:$H$2320)),ROW())),"")</f>
        <v/>
      </c>
    </row>
    <row r="273" spans="1:10" x14ac:dyDescent="0.25">
      <c r="A273">
        <f t="shared" si="25"/>
        <v>4</v>
      </c>
      <c r="B273">
        <f t="shared" si="26"/>
        <v>9</v>
      </c>
      <c r="C273">
        <f t="shared" si="26"/>
        <v>6</v>
      </c>
      <c r="E273" t="str" cm="1">
        <f t="array" ref="E273">IF(C273&gt;INDEX('Invoer bestelling'!$Y$34:$AH$49,'Overzicht bestelling'!A273,'Overzicht bestelling'!B273),"",INDEX('Invoer bestelling'!$Y$34:$AH$49,'Overzicht bestelling'!A273,'Overzicht bestelling'!B273))</f>
        <v/>
      </c>
      <c r="F273" t="str">
        <f>IF(E273="","",VLOOKUP(A273,'Invoer bestelling'!$A$34:$F$49,2,FALSE))</f>
        <v/>
      </c>
      <c r="G273" t="str">
        <f t="shared" si="24"/>
        <v/>
      </c>
      <c r="H273" t="str">
        <f>IF(F273="","",VLOOKUP(F273,'Invoer bestelling'!B$34:G$52,6,FALSE))</f>
        <v/>
      </c>
      <c r="I273" t="str">
        <f t="array" ref="I273">IFERROR(INDEX($G$1:$G$2320,SMALL(IF($G$1:$G$2320&lt;&gt;"",ROW($G$1:$G$2320)),ROW())),"")</f>
        <v/>
      </c>
      <c r="J273" t="str">
        <f t="array" ref="J273">IFERROR(INDEX($H$1:$H$2320,SMALL(IF($H$1:$H$2320&lt;&gt;"",ROW($H$1:$H$2320)),ROW())),"")</f>
        <v/>
      </c>
    </row>
    <row r="274" spans="1:10" x14ac:dyDescent="0.25">
      <c r="A274">
        <f t="shared" si="25"/>
        <v>4</v>
      </c>
      <c r="B274">
        <f t="shared" si="26"/>
        <v>9</v>
      </c>
      <c r="C274">
        <f t="shared" si="26"/>
        <v>7</v>
      </c>
      <c r="E274" t="str" cm="1">
        <f t="array" ref="E274">IF(C274&gt;INDEX('Invoer bestelling'!$Y$34:$AH$49,'Overzicht bestelling'!A274,'Overzicht bestelling'!B274),"",INDEX('Invoer bestelling'!$Y$34:$AH$49,'Overzicht bestelling'!A274,'Overzicht bestelling'!B274))</f>
        <v/>
      </c>
      <c r="F274" t="str">
        <f>IF(E274="","",VLOOKUP(A274,'Invoer bestelling'!$A$34:$F$49,2,FALSE))</f>
        <v/>
      </c>
      <c r="G274" t="str">
        <f t="shared" si="24"/>
        <v/>
      </c>
      <c r="H274" t="str">
        <f>IF(F274="","",VLOOKUP(F274,'Invoer bestelling'!B$34:G$52,6,FALSE))</f>
        <v/>
      </c>
      <c r="I274" t="str">
        <f t="array" ref="I274">IFERROR(INDEX($G$1:$G$2320,SMALL(IF($G$1:$G$2320&lt;&gt;"",ROW($G$1:$G$2320)),ROW())),"")</f>
        <v/>
      </c>
      <c r="J274" t="str">
        <f t="array" ref="J274">IFERROR(INDEX($H$1:$H$2320,SMALL(IF($H$1:$H$2320&lt;&gt;"",ROW($H$1:$H$2320)),ROW())),"")</f>
        <v/>
      </c>
    </row>
    <row r="275" spans="1:10" x14ac:dyDescent="0.25">
      <c r="A275">
        <f t="shared" si="25"/>
        <v>4</v>
      </c>
      <c r="B275">
        <f t="shared" si="26"/>
        <v>10</v>
      </c>
      <c r="C275">
        <f t="shared" si="26"/>
        <v>1</v>
      </c>
      <c r="E275" t="str" cm="1">
        <f t="array" ref="E275">IF(C275&gt;INDEX('Invoer bestelling'!$Y$34:$AH$49,'Overzicht bestelling'!A275,'Overzicht bestelling'!B275),"",INDEX('Invoer bestelling'!$Y$34:$AH$49,'Overzicht bestelling'!A275,'Overzicht bestelling'!B275))</f>
        <v/>
      </c>
      <c r="F275" t="str">
        <f>IF(E275="","",VLOOKUP(A275,'Invoer bestelling'!$A$34:$F$49,2,FALSE))</f>
        <v/>
      </c>
      <c r="G275" t="str">
        <f t="shared" si="24"/>
        <v/>
      </c>
      <c r="H275" t="str">
        <f>IF(F275="","",VLOOKUP(F275,'Invoer bestelling'!B$34:G$52,6,FALSE))</f>
        <v/>
      </c>
      <c r="I275" t="str">
        <f t="array" ref="I275">IFERROR(INDEX($G$1:$G$2320,SMALL(IF($G$1:$G$2320&lt;&gt;"",ROW($G$1:$G$2320)),ROW())),"")</f>
        <v/>
      </c>
      <c r="J275" t="str">
        <f t="array" ref="J275">IFERROR(INDEX($H$1:$H$2320,SMALL(IF($H$1:$H$2320&lt;&gt;"",ROW($H$1:$H$2320)),ROW())),"")</f>
        <v/>
      </c>
    </row>
    <row r="276" spans="1:10" x14ac:dyDescent="0.25">
      <c r="A276">
        <f t="shared" si="25"/>
        <v>4</v>
      </c>
      <c r="B276">
        <f t="shared" si="26"/>
        <v>10</v>
      </c>
      <c r="C276">
        <f t="shared" si="26"/>
        <v>2</v>
      </c>
      <c r="E276" t="str" cm="1">
        <f t="array" ref="E276">IF(C276&gt;INDEX('Invoer bestelling'!$Y$34:$AH$49,'Overzicht bestelling'!A276,'Overzicht bestelling'!B276),"",INDEX('Invoer bestelling'!$Y$34:$AH$49,'Overzicht bestelling'!A276,'Overzicht bestelling'!B276))</f>
        <v/>
      </c>
      <c r="F276" t="str">
        <f>IF(E276="","",VLOOKUP(A276,'Invoer bestelling'!$A$34:$F$49,2,FALSE))</f>
        <v/>
      </c>
      <c r="G276" t="str">
        <f t="shared" si="24"/>
        <v/>
      </c>
      <c r="H276" t="str">
        <f>IF(F276="","",VLOOKUP(F276,'Invoer bestelling'!B$34:G$52,6,FALSE))</f>
        <v/>
      </c>
      <c r="I276" t="str">
        <f t="array" ref="I276">IFERROR(INDEX($G$1:$G$2320,SMALL(IF($G$1:$G$2320&lt;&gt;"",ROW($G$1:$G$2320)),ROW())),"")</f>
        <v/>
      </c>
      <c r="J276" t="str">
        <f t="array" ref="J276">IFERROR(INDEX($H$1:$H$2320,SMALL(IF($H$1:$H$2320&lt;&gt;"",ROW($H$1:$H$2320)),ROW())),"")</f>
        <v/>
      </c>
    </row>
    <row r="277" spans="1:10" x14ac:dyDescent="0.25">
      <c r="A277">
        <f t="shared" si="25"/>
        <v>4</v>
      </c>
      <c r="B277">
        <f t="shared" si="26"/>
        <v>10</v>
      </c>
      <c r="C277">
        <f t="shared" si="26"/>
        <v>3</v>
      </c>
      <c r="E277" t="str" cm="1">
        <f t="array" ref="E277">IF(C277&gt;INDEX('Invoer bestelling'!$Y$34:$AH$49,'Overzicht bestelling'!A277,'Overzicht bestelling'!B277),"",INDEX('Invoer bestelling'!$Y$34:$AH$49,'Overzicht bestelling'!A277,'Overzicht bestelling'!B277))</f>
        <v/>
      </c>
      <c r="F277" t="str">
        <f>IF(E277="","",VLOOKUP(A277,'Invoer bestelling'!$A$34:$F$49,2,FALSE))</f>
        <v/>
      </c>
      <c r="G277" t="str">
        <f t="shared" si="24"/>
        <v/>
      </c>
      <c r="H277" t="str">
        <f>IF(F277="","",VLOOKUP(F277,'Invoer bestelling'!B$34:G$52,6,FALSE))</f>
        <v/>
      </c>
      <c r="I277" t="str">
        <f t="array" ref="I277">IFERROR(INDEX($G$1:$G$2320,SMALL(IF($G$1:$G$2320&lt;&gt;"",ROW($G$1:$G$2320)),ROW())),"")</f>
        <v/>
      </c>
      <c r="J277" t="str">
        <f t="array" ref="J277">IFERROR(INDEX($H$1:$H$2320,SMALL(IF($H$1:$H$2320&lt;&gt;"",ROW($H$1:$H$2320)),ROW())),"")</f>
        <v/>
      </c>
    </row>
    <row r="278" spans="1:10" x14ac:dyDescent="0.25">
      <c r="A278">
        <f t="shared" si="25"/>
        <v>4</v>
      </c>
      <c r="B278">
        <f t="shared" si="26"/>
        <v>10</v>
      </c>
      <c r="C278">
        <f t="shared" si="26"/>
        <v>4</v>
      </c>
      <c r="E278" t="str" cm="1">
        <f t="array" ref="E278">IF(C278&gt;INDEX('Invoer bestelling'!$Y$34:$AH$49,'Overzicht bestelling'!A278,'Overzicht bestelling'!B278),"",INDEX('Invoer bestelling'!$Y$34:$AH$49,'Overzicht bestelling'!A278,'Overzicht bestelling'!B278))</f>
        <v/>
      </c>
      <c r="F278" t="str">
        <f>IF(E278="","",VLOOKUP(A278,'Invoer bestelling'!$A$34:$F$49,2,FALSE))</f>
        <v/>
      </c>
      <c r="G278" t="str">
        <f t="shared" si="24"/>
        <v/>
      </c>
      <c r="H278" t="str">
        <f>IF(F278="","",VLOOKUP(F278,'Invoer bestelling'!B$34:G$52,6,FALSE))</f>
        <v/>
      </c>
      <c r="I278" t="str">
        <f t="array" ref="I278">IFERROR(INDEX($G$1:$G$2320,SMALL(IF($G$1:$G$2320&lt;&gt;"",ROW($G$1:$G$2320)),ROW())),"")</f>
        <v/>
      </c>
      <c r="J278" t="str">
        <f t="array" ref="J278">IFERROR(INDEX($H$1:$H$2320,SMALL(IF($H$1:$H$2320&lt;&gt;"",ROW($H$1:$H$2320)),ROW())),"")</f>
        <v/>
      </c>
    </row>
    <row r="279" spans="1:10" x14ac:dyDescent="0.25">
      <c r="A279">
        <f t="shared" si="25"/>
        <v>4</v>
      </c>
      <c r="B279">
        <f t="shared" si="26"/>
        <v>10</v>
      </c>
      <c r="C279">
        <f t="shared" si="26"/>
        <v>5</v>
      </c>
      <c r="E279" t="str" cm="1">
        <f t="array" ref="E279">IF(C279&gt;INDEX('Invoer bestelling'!$Y$34:$AH$49,'Overzicht bestelling'!A279,'Overzicht bestelling'!B279),"",INDEX('Invoer bestelling'!$Y$34:$AH$49,'Overzicht bestelling'!A279,'Overzicht bestelling'!B279))</f>
        <v/>
      </c>
      <c r="F279" t="str">
        <f>IF(E279="","",VLOOKUP(A279,'Invoer bestelling'!$A$34:$F$49,2,FALSE))</f>
        <v/>
      </c>
      <c r="G279" t="str">
        <f t="shared" si="24"/>
        <v/>
      </c>
      <c r="H279" t="str">
        <f>IF(F279="","",VLOOKUP(F279,'Invoer bestelling'!B$34:G$52,6,FALSE))</f>
        <v/>
      </c>
      <c r="I279" t="str">
        <f t="array" ref="I279">IFERROR(INDEX($G$1:$G$2320,SMALL(IF($G$1:$G$2320&lt;&gt;"",ROW($G$1:$G$2320)),ROW())),"")</f>
        <v/>
      </c>
      <c r="J279" t="str">
        <f t="array" ref="J279">IFERROR(INDEX($H$1:$H$2320,SMALL(IF($H$1:$H$2320&lt;&gt;"",ROW($H$1:$H$2320)),ROW())),"")</f>
        <v/>
      </c>
    </row>
    <row r="280" spans="1:10" x14ac:dyDescent="0.25">
      <c r="A280">
        <f t="shared" si="25"/>
        <v>4</v>
      </c>
      <c r="B280">
        <f t="shared" si="26"/>
        <v>10</v>
      </c>
      <c r="C280">
        <f t="shared" si="26"/>
        <v>6</v>
      </c>
      <c r="E280" t="str" cm="1">
        <f t="array" ref="E280">IF(C280&gt;INDEX('Invoer bestelling'!$Y$34:$AH$49,'Overzicht bestelling'!A280,'Overzicht bestelling'!B280),"",INDEX('Invoer bestelling'!$Y$34:$AH$49,'Overzicht bestelling'!A280,'Overzicht bestelling'!B280))</f>
        <v/>
      </c>
      <c r="F280" t="str">
        <f>IF(E280="","",VLOOKUP(A280,'Invoer bestelling'!$A$34:$F$49,2,FALSE))</f>
        <v/>
      </c>
      <c r="G280" t="str">
        <f t="shared" si="24"/>
        <v/>
      </c>
      <c r="H280" t="str">
        <f>IF(F280="","",VLOOKUP(F280,'Invoer bestelling'!B$34:G$52,6,FALSE))</f>
        <v/>
      </c>
      <c r="I280" t="str">
        <f t="array" ref="I280">IFERROR(INDEX($G$1:$G$2320,SMALL(IF($G$1:$G$2320&lt;&gt;"",ROW($G$1:$G$2320)),ROW())),"")</f>
        <v/>
      </c>
      <c r="J280" t="str">
        <f t="array" ref="J280">IFERROR(INDEX($H$1:$H$2320,SMALL(IF($H$1:$H$2320&lt;&gt;"",ROW($H$1:$H$2320)),ROW())),"")</f>
        <v/>
      </c>
    </row>
    <row r="281" spans="1:10" x14ac:dyDescent="0.25">
      <c r="A281">
        <f t="shared" si="25"/>
        <v>4</v>
      </c>
      <c r="B281">
        <f t="shared" si="26"/>
        <v>10</v>
      </c>
      <c r="C281">
        <f t="shared" si="26"/>
        <v>7</v>
      </c>
      <c r="E281" t="str" cm="1">
        <f t="array" ref="E281">IF(C281&gt;INDEX('Invoer bestelling'!$Y$34:$AH$49,'Overzicht bestelling'!A281,'Overzicht bestelling'!B281),"",INDEX('Invoer bestelling'!$Y$34:$AH$49,'Overzicht bestelling'!A281,'Overzicht bestelling'!B281))</f>
        <v/>
      </c>
      <c r="F281" t="str">
        <f>IF(E281="","",VLOOKUP(A281,'Invoer bestelling'!$A$34:$F$49,2,FALSE))</f>
        <v/>
      </c>
      <c r="G281" t="str">
        <f t="shared" si="24"/>
        <v/>
      </c>
      <c r="H281" t="str">
        <f>IF(F281="","",VLOOKUP(F281,'Invoer bestelling'!B$34:G$52,6,FALSE))</f>
        <v/>
      </c>
      <c r="I281" t="str">
        <f t="array" ref="I281">IFERROR(INDEX($G$1:$G$2320,SMALL(IF($G$1:$G$2320&lt;&gt;"",ROW($G$1:$G$2320)),ROW())),"")</f>
        <v/>
      </c>
      <c r="J281" t="str">
        <f t="array" ref="J281">IFERROR(INDEX($H$1:$H$2320,SMALL(IF($H$1:$H$2320&lt;&gt;"",ROW($H$1:$H$2320)),ROW())),"")</f>
        <v/>
      </c>
    </row>
    <row r="282" spans="1:10" x14ac:dyDescent="0.25">
      <c r="A282">
        <f t="shared" si="25"/>
        <v>5</v>
      </c>
      <c r="B282">
        <f t="shared" si="26"/>
        <v>1</v>
      </c>
      <c r="C282">
        <f t="shared" si="26"/>
        <v>1</v>
      </c>
      <c r="E282" t="str" cm="1">
        <f t="array" ref="E282">IF(C282&gt;INDEX('Invoer bestelling'!$Y$34:$AH$49,'Overzicht bestelling'!A282,'Overzicht bestelling'!B282),"",INDEX('Invoer bestelling'!$Y$34:$AH$49,'Overzicht bestelling'!A282,'Overzicht bestelling'!B282))</f>
        <v/>
      </c>
      <c r="F282" t="str">
        <f>IF(E282="","",VLOOKUP(A282,'Invoer bestelling'!$A$34:$F$49,2,FALSE))</f>
        <v/>
      </c>
      <c r="G282" t="str">
        <f t="shared" si="24"/>
        <v/>
      </c>
      <c r="H282" t="str">
        <f>IF(F282="","",VLOOKUP(F282,'Invoer bestelling'!B$34:G$52,6,FALSE))</f>
        <v/>
      </c>
      <c r="I282" t="str">
        <f t="array" ref="I282">IFERROR(INDEX($G$1:$G$2320,SMALL(IF($G$1:$G$2320&lt;&gt;"",ROW($G$1:$G$2320)),ROW())),"")</f>
        <v/>
      </c>
      <c r="J282" t="str">
        <f t="array" ref="J282">IFERROR(INDEX($H$1:$H$2320,SMALL(IF($H$1:$H$2320&lt;&gt;"",ROW($H$1:$H$2320)),ROW())),"")</f>
        <v/>
      </c>
    </row>
    <row r="283" spans="1:10" x14ac:dyDescent="0.25">
      <c r="A283">
        <f t="shared" si="25"/>
        <v>5</v>
      </c>
      <c r="B283">
        <f t="shared" si="26"/>
        <v>1</v>
      </c>
      <c r="C283">
        <f t="shared" si="26"/>
        <v>2</v>
      </c>
      <c r="E283" t="str" cm="1">
        <f t="array" ref="E283">IF(C283&gt;INDEX('Invoer bestelling'!$Y$34:$AH$49,'Overzicht bestelling'!A283,'Overzicht bestelling'!B283),"",INDEX('Invoer bestelling'!$Y$34:$AH$49,'Overzicht bestelling'!A283,'Overzicht bestelling'!B283))</f>
        <v/>
      </c>
      <c r="F283" t="str">
        <f>IF(E283="","",VLOOKUP(A283,'Invoer bestelling'!$A$34:$F$49,2,FALSE))</f>
        <v/>
      </c>
      <c r="G283" t="str">
        <f t="shared" si="24"/>
        <v/>
      </c>
      <c r="H283" t="str">
        <f>IF(F283="","",VLOOKUP(F283,'Invoer bestelling'!B$34:G$52,6,FALSE))</f>
        <v/>
      </c>
      <c r="I283" t="str">
        <f t="array" ref="I283">IFERROR(INDEX($G$1:$G$2320,SMALL(IF($G$1:$G$2320&lt;&gt;"",ROW($G$1:$G$2320)),ROW())),"")</f>
        <v/>
      </c>
      <c r="J283" t="str">
        <f t="array" ref="J283">IFERROR(INDEX($H$1:$H$2320,SMALL(IF($H$1:$H$2320&lt;&gt;"",ROW($H$1:$H$2320)),ROW())),"")</f>
        <v/>
      </c>
    </row>
    <row r="284" spans="1:10" x14ac:dyDescent="0.25">
      <c r="A284">
        <f t="shared" si="25"/>
        <v>5</v>
      </c>
      <c r="B284">
        <f t="shared" si="26"/>
        <v>1</v>
      </c>
      <c r="C284">
        <f t="shared" si="26"/>
        <v>3</v>
      </c>
      <c r="E284" t="str" cm="1">
        <f t="array" ref="E284">IF(C284&gt;INDEX('Invoer bestelling'!$Y$34:$AH$49,'Overzicht bestelling'!A284,'Overzicht bestelling'!B284),"",INDEX('Invoer bestelling'!$Y$34:$AH$49,'Overzicht bestelling'!A284,'Overzicht bestelling'!B284))</f>
        <v/>
      </c>
      <c r="F284" t="str">
        <f>IF(E284="","",VLOOKUP(A284,'Invoer bestelling'!$A$34:$F$49,2,FALSE))</f>
        <v/>
      </c>
      <c r="G284" t="str">
        <f t="shared" si="24"/>
        <v/>
      </c>
      <c r="H284" t="str">
        <f>IF(F284="","",VLOOKUP(F284,'Invoer bestelling'!B$34:G$52,6,FALSE))</f>
        <v/>
      </c>
      <c r="I284" t="str">
        <f t="array" ref="I284">IFERROR(INDEX($G$1:$G$2320,SMALL(IF($G$1:$G$2320&lt;&gt;"",ROW($G$1:$G$2320)),ROW())),"")</f>
        <v/>
      </c>
      <c r="J284" t="str">
        <f t="array" ref="J284">IFERROR(INDEX($H$1:$H$2320,SMALL(IF($H$1:$H$2320&lt;&gt;"",ROW($H$1:$H$2320)),ROW())),"")</f>
        <v/>
      </c>
    </row>
    <row r="285" spans="1:10" x14ac:dyDescent="0.25">
      <c r="A285">
        <f t="shared" si="25"/>
        <v>5</v>
      </c>
      <c r="B285">
        <f t="shared" si="26"/>
        <v>1</v>
      </c>
      <c r="C285">
        <f t="shared" si="26"/>
        <v>4</v>
      </c>
      <c r="E285" t="str" cm="1">
        <f t="array" ref="E285">IF(C285&gt;INDEX('Invoer bestelling'!$Y$34:$AH$49,'Overzicht bestelling'!A285,'Overzicht bestelling'!B285),"",INDEX('Invoer bestelling'!$Y$34:$AH$49,'Overzicht bestelling'!A285,'Overzicht bestelling'!B285))</f>
        <v/>
      </c>
      <c r="F285" t="str">
        <f>IF(E285="","",VLOOKUP(A285,'Invoer bestelling'!$A$34:$F$49,2,FALSE))</f>
        <v/>
      </c>
      <c r="G285" t="str">
        <f t="shared" si="24"/>
        <v/>
      </c>
      <c r="H285" t="str">
        <f>IF(F285="","",VLOOKUP(F285,'Invoer bestelling'!B$34:G$52,6,FALSE))</f>
        <v/>
      </c>
      <c r="I285" t="str">
        <f t="array" ref="I285">IFERROR(INDEX($G$1:$G$2320,SMALL(IF($G$1:$G$2320&lt;&gt;"",ROW($G$1:$G$2320)),ROW())),"")</f>
        <v/>
      </c>
      <c r="J285" t="str">
        <f t="array" ref="J285">IFERROR(INDEX($H$1:$H$2320,SMALL(IF($H$1:$H$2320&lt;&gt;"",ROW($H$1:$H$2320)),ROW())),"")</f>
        <v/>
      </c>
    </row>
    <row r="286" spans="1:10" x14ac:dyDescent="0.25">
      <c r="A286">
        <f t="shared" si="25"/>
        <v>5</v>
      </c>
      <c r="B286">
        <f t="shared" si="26"/>
        <v>1</v>
      </c>
      <c r="C286">
        <f t="shared" si="26"/>
        <v>5</v>
      </c>
      <c r="E286" t="str" cm="1">
        <f t="array" ref="E286">IF(C286&gt;INDEX('Invoer bestelling'!$Y$34:$AH$49,'Overzicht bestelling'!A286,'Overzicht bestelling'!B286),"",INDEX('Invoer bestelling'!$Y$34:$AH$49,'Overzicht bestelling'!A286,'Overzicht bestelling'!B286))</f>
        <v/>
      </c>
      <c r="F286" t="str">
        <f>IF(E286="","",VLOOKUP(A286,'Invoer bestelling'!$A$34:$F$49,2,FALSE))</f>
        <v/>
      </c>
      <c r="G286" t="str">
        <f t="shared" si="24"/>
        <v/>
      </c>
      <c r="H286" t="str">
        <f>IF(F286="","",VLOOKUP(F286,'Invoer bestelling'!B$34:G$52,6,FALSE))</f>
        <v/>
      </c>
      <c r="I286" t="str">
        <f t="array" ref="I286">IFERROR(INDEX($G$1:$G$2320,SMALL(IF($G$1:$G$2320&lt;&gt;"",ROW($G$1:$G$2320)),ROW())),"")</f>
        <v/>
      </c>
      <c r="J286" t="str">
        <f t="array" ref="J286">IFERROR(INDEX($H$1:$H$2320,SMALL(IF($H$1:$H$2320&lt;&gt;"",ROW($H$1:$H$2320)),ROW())),"")</f>
        <v/>
      </c>
    </row>
    <row r="287" spans="1:10" x14ac:dyDescent="0.25">
      <c r="A287">
        <f t="shared" si="25"/>
        <v>5</v>
      </c>
      <c r="B287">
        <f t="shared" si="26"/>
        <v>1</v>
      </c>
      <c r="C287">
        <f t="shared" si="26"/>
        <v>6</v>
      </c>
      <c r="E287" t="str" cm="1">
        <f t="array" ref="E287">IF(C287&gt;INDEX('Invoer bestelling'!$Y$34:$AH$49,'Overzicht bestelling'!A287,'Overzicht bestelling'!B287),"",INDEX('Invoer bestelling'!$Y$34:$AH$49,'Overzicht bestelling'!A287,'Overzicht bestelling'!B287))</f>
        <v/>
      </c>
      <c r="F287" t="str">
        <f>IF(E287="","",VLOOKUP(A287,'Invoer bestelling'!$A$34:$F$49,2,FALSE))</f>
        <v/>
      </c>
      <c r="G287" t="str">
        <f t="shared" si="24"/>
        <v/>
      </c>
      <c r="H287" t="str">
        <f>IF(F287="","",VLOOKUP(F287,'Invoer bestelling'!B$34:G$52,6,FALSE))</f>
        <v/>
      </c>
      <c r="I287" t="str">
        <f t="array" ref="I287">IFERROR(INDEX($G$1:$G$2320,SMALL(IF($G$1:$G$2320&lt;&gt;"",ROW($G$1:$G$2320)),ROW())),"")</f>
        <v/>
      </c>
      <c r="J287" t="str">
        <f t="array" ref="J287">IFERROR(INDEX($H$1:$H$2320,SMALL(IF($H$1:$H$2320&lt;&gt;"",ROW($H$1:$H$2320)),ROW())),"")</f>
        <v/>
      </c>
    </row>
    <row r="288" spans="1:10" x14ac:dyDescent="0.25">
      <c r="A288">
        <f t="shared" si="25"/>
        <v>5</v>
      </c>
      <c r="B288">
        <f t="shared" si="26"/>
        <v>1</v>
      </c>
      <c r="C288">
        <f t="shared" si="26"/>
        <v>7</v>
      </c>
      <c r="E288" t="str" cm="1">
        <f t="array" ref="E288">IF(C288&gt;INDEX('Invoer bestelling'!$Y$34:$AH$49,'Overzicht bestelling'!A288,'Overzicht bestelling'!B288),"",INDEX('Invoer bestelling'!$Y$34:$AH$49,'Overzicht bestelling'!A288,'Overzicht bestelling'!B288))</f>
        <v/>
      </c>
      <c r="F288" t="str">
        <f>IF(E288="","",VLOOKUP(A288,'Invoer bestelling'!$A$34:$F$49,2,FALSE))</f>
        <v/>
      </c>
      <c r="G288" t="str">
        <f t="shared" si="24"/>
        <v/>
      </c>
      <c r="H288" t="str">
        <f>IF(F288="","",VLOOKUP(F288,'Invoer bestelling'!B$34:G$52,6,FALSE))</f>
        <v/>
      </c>
      <c r="I288" t="str">
        <f t="array" ref="I288">IFERROR(INDEX($G$1:$G$2320,SMALL(IF($G$1:$G$2320&lt;&gt;"",ROW($G$1:$G$2320)),ROW())),"")</f>
        <v/>
      </c>
      <c r="J288" t="str">
        <f t="array" ref="J288">IFERROR(INDEX($H$1:$H$2320,SMALL(IF($H$1:$H$2320&lt;&gt;"",ROW($H$1:$H$2320)),ROW())),"")</f>
        <v/>
      </c>
    </row>
    <row r="289" spans="1:10" x14ac:dyDescent="0.25">
      <c r="A289">
        <f t="shared" si="25"/>
        <v>5</v>
      </c>
      <c r="B289">
        <f t="shared" si="26"/>
        <v>2</v>
      </c>
      <c r="C289">
        <f t="shared" si="26"/>
        <v>1</v>
      </c>
      <c r="E289" t="str" cm="1">
        <f t="array" ref="E289">IF(C289&gt;INDEX('Invoer bestelling'!$Y$34:$AH$49,'Overzicht bestelling'!A289,'Overzicht bestelling'!B289),"",INDEX('Invoer bestelling'!$Y$34:$AH$49,'Overzicht bestelling'!A289,'Overzicht bestelling'!B289))</f>
        <v/>
      </c>
      <c r="F289" t="str">
        <f>IF(E289="","",VLOOKUP(A289,'Invoer bestelling'!$A$34:$F$49,2,FALSE))</f>
        <v/>
      </c>
      <c r="G289" t="str">
        <f t="shared" si="24"/>
        <v/>
      </c>
      <c r="H289" t="str">
        <f>IF(F289="","",VLOOKUP(F289,'Invoer bestelling'!B$34:G$52,6,FALSE))</f>
        <v/>
      </c>
      <c r="I289" t="str">
        <f t="array" ref="I289">IFERROR(INDEX($G$1:$G$2320,SMALL(IF($G$1:$G$2320&lt;&gt;"",ROW($G$1:$G$2320)),ROW())),"")</f>
        <v/>
      </c>
      <c r="J289" t="str">
        <f t="array" ref="J289">IFERROR(INDEX($H$1:$H$2320,SMALL(IF($H$1:$H$2320&lt;&gt;"",ROW($H$1:$H$2320)),ROW())),"")</f>
        <v/>
      </c>
    </row>
    <row r="290" spans="1:10" x14ac:dyDescent="0.25">
      <c r="A290">
        <f t="shared" si="25"/>
        <v>5</v>
      </c>
      <c r="B290">
        <f t="shared" si="26"/>
        <v>2</v>
      </c>
      <c r="C290">
        <f t="shared" si="26"/>
        <v>2</v>
      </c>
      <c r="E290" t="str" cm="1">
        <f t="array" ref="E290">IF(C290&gt;INDEX('Invoer bestelling'!$Y$34:$AH$49,'Overzicht bestelling'!A290,'Overzicht bestelling'!B290),"",INDEX('Invoer bestelling'!$Y$34:$AH$49,'Overzicht bestelling'!A290,'Overzicht bestelling'!B290))</f>
        <v/>
      </c>
      <c r="F290" t="str">
        <f>IF(E290="","",VLOOKUP(A290,'Invoer bestelling'!$A$34:$F$49,2,FALSE))</f>
        <v/>
      </c>
      <c r="G290" t="str">
        <f t="shared" si="24"/>
        <v/>
      </c>
      <c r="H290" t="str">
        <f>IF(F290="","",VLOOKUP(F290,'Invoer bestelling'!B$34:G$52,6,FALSE))</f>
        <v/>
      </c>
      <c r="I290" t="str">
        <f t="array" ref="I290">IFERROR(INDEX($G$1:$G$2320,SMALL(IF($G$1:$G$2320&lt;&gt;"",ROW($G$1:$G$2320)),ROW())),"")</f>
        <v/>
      </c>
      <c r="J290" t="str">
        <f t="array" ref="J290">IFERROR(INDEX($H$1:$H$2320,SMALL(IF($H$1:$H$2320&lt;&gt;"",ROW($H$1:$H$2320)),ROW())),"")</f>
        <v/>
      </c>
    </row>
    <row r="291" spans="1:10" x14ac:dyDescent="0.25">
      <c r="A291">
        <f t="shared" si="25"/>
        <v>5</v>
      </c>
      <c r="B291">
        <f t="shared" si="26"/>
        <v>2</v>
      </c>
      <c r="C291">
        <f t="shared" si="26"/>
        <v>3</v>
      </c>
      <c r="E291" t="str" cm="1">
        <f t="array" ref="E291">IF(C291&gt;INDEX('Invoer bestelling'!$Y$34:$AH$49,'Overzicht bestelling'!A291,'Overzicht bestelling'!B291),"",INDEX('Invoer bestelling'!$Y$34:$AH$49,'Overzicht bestelling'!A291,'Overzicht bestelling'!B291))</f>
        <v/>
      </c>
      <c r="F291" t="str">
        <f>IF(E291="","",VLOOKUP(A291,'Invoer bestelling'!$A$34:$F$49,2,FALSE))</f>
        <v/>
      </c>
      <c r="G291" t="str">
        <f t="shared" si="24"/>
        <v/>
      </c>
      <c r="H291" t="str">
        <f>IF(F291="","",VLOOKUP(F291,'Invoer bestelling'!B$34:G$52,6,FALSE))</f>
        <v/>
      </c>
      <c r="I291" t="str">
        <f t="array" ref="I291">IFERROR(INDEX($G$1:$G$2320,SMALL(IF($G$1:$G$2320&lt;&gt;"",ROW($G$1:$G$2320)),ROW())),"")</f>
        <v/>
      </c>
      <c r="J291" t="str">
        <f t="array" ref="J291">IFERROR(INDEX($H$1:$H$2320,SMALL(IF($H$1:$H$2320&lt;&gt;"",ROW($H$1:$H$2320)),ROW())),"")</f>
        <v/>
      </c>
    </row>
    <row r="292" spans="1:10" x14ac:dyDescent="0.25">
      <c r="A292">
        <f t="shared" si="25"/>
        <v>5</v>
      </c>
      <c r="B292">
        <f t="shared" ref="B292:C311" si="27">B222</f>
        <v>2</v>
      </c>
      <c r="C292">
        <f t="shared" si="27"/>
        <v>4</v>
      </c>
      <c r="E292" t="str" cm="1">
        <f t="array" ref="E292">IF(C292&gt;INDEX('Invoer bestelling'!$Y$34:$AH$49,'Overzicht bestelling'!A292,'Overzicht bestelling'!B292),"",INDEX('Invoer bestelling'!$Y$34:$AH$49,'Overzicht bestelling'!A292,'Overzicht bestelling'!B292))</f>
        <v/>
      </c>
      <c r="F292" t="str">
        <f>IF(E292="","",VLOOKUP(A292,'Invoer bestelling'!$A$34:$F$49,2,FALSE))</f>
        <v/>
      </c>
      <c r="G292" t="str">
        <f t="shared" si="24"/>
        <v/>
      </c>
      <c r="H292" t="str">
        <f>IF(F292="","",VLOOKUP(F292,'Invoer bestelling'!B$34:G$52,6,FALSE))</f>
        <v/>
      </c>
      <c r="I292" t="str">
        <f t="array" ref="I292">IFERROR(INDEX($G$1:$G$2320,SMALL(IF($G$1:$G$2320&lt;&gt;"",ROW($G$1:$G$2320)),ROW())),"")</f>
        <v/>
      </c>
      <c r="J292" t="str">
        <f t="array" ref="J292">IFERROR(INDEX($H$1:$H$2320,SMALL(IF($H$1:$H$2320&lt;&gt;"",ROW($H$1:$H$2320)),ROW())),"")</f>
        <v/>
      </c>
    </row>
    <row r="293" spans="1:10" x14ac:dyDescent="0.25">
      <c r="A293">
        <f t="shared" si="25"/>
        <v>5</v>
      </c>
      <c r="B293">
        <f t="shared" si="27"/>
        <v>2</v>
      </c>
      <c r="C293">
        <f t="shared" si="27"/>
        <v>5</v>
      </c>
      <c r="E293" t="str" cm="1">
        <f t="array" ref="E293">IF(C293&gt;INDEX('Invoer bestelling'!$Y$34:$AH$49,'Overzicht bestelling'!A293,'Overzicht bestelling'!B293),"",INDEX('Invoer bestelling'!$Y$34:$AH$49,'Overzicht bestelling'!A293,'Overzicht bestelling'!B293))</f>
        <v/>
      </c>
      <c r="F293" t="str">
        <f>IF(E293="","",VLOOKUP(A293,'Invoer bestelling'!$A$34:$F$49,2,FALSE))</f>
        <v/>
      </c>
      <c r="G293" t="str">
        <f t="shared" si="24"/>
        <v/>
      </c>
      <c r="H293" t="str">
        <f>IF(F293="","",VLOOKUP(F293,'Invoer bestelling'!B$34:G$52,6,FALSE))</f>
        <v/>
      </c>
      <c r="I293" t="str">
        <f t="array" ref="I293">IFERROR(INDEX($G$1:$G$2320,SMALL(IF($G$1:$G$2320&lt;&gt;"",ROW($G$1:$G$2320)),ROW())),"")</f>
        <v/>
      </c>
      <c r="J293" t="str">
        <f t="array" ref="J293">IFERROR(INDEX($H$1:$H$2320,SMALL(IF($H$1:$H$2320&lt;&gt;"",ROW($H$1:$H$2320)),ROW())),"")</f>
        <v/>
      </c>
    </row>
    <row r="294" spans="1:10" x14ac:dyDescent="0.25">
      <c r="A294">
        <f t="shared" si="25"/>
        <v>5</v>
      </c>
      <c r="B294">
        <f t="shared" si="27"/>
        <v>2</v>
      </c>
      <c r="C294">
        <f t="shared" si="27"/>
        <v>6</v>
      </c>
      <c r="E294" t="str" cm="1">
        <f t="array" ref="E294">IF(C294&gt;INDEX('Invoer bestelling'!$Y$34:$AH$49,'Overzicht bestelling'!A294,'Overzicht bestelling'!B294),"",INDEX('Invoer bestelling'!$Y$34:$AH$49,'Overzicht bestelling'!A294,'Overzicht bestelling'!B294))</f>
        <v/>
      </c>
      <c r="F294" t="str">
        <f>IF(E294="","",VLOOKUP(A294,'Invoer bestelling'!$A$34:$F$49,2,FALSE))</f>
        <v/>
      </c>
      <c r="G294" t="str">
        <f t="shared" si="24"/>
        <v/>
      </c>
      <c r="H294" t="str">
        <f>IF(F294="","",VLOOKUP(F294,'Invoer bestelling'!B$34:G$52,6,FALSE))</f>
        <v/>
      </c>
      <c r="I294" t="str">
        <f t="array" ref="I294">IFERROR(INDEX($G$1:$G$2320,SMALL(IF($G$1:$G$2320&lt;&gt;"",ROW($G$1:$G$2320)),ROW())),"")</f>
        <v/>
      </c>
      <c r="J294" t="str">
        <f t="array" ref="J294">IFERROR(INDEX($H$1:$H$2320,SMALL(IF($H$1:$H$2320&lt;&gt;"",ROW($H$1:$H$2320)),ROW())),"")</f>
        <v/>
      </c>
    </row>
    <row r="295" spans="1:10" x14ac:dyDescent="0.25">
      <c r="A295">
        <f t="shared" si="25"/>
        <v>5</v>
      </c>
      <c r="B295">
        <f t="shared" si="27"/>
        <v>2</v>
      </c>
      <c r="C295">
        <f t="shared" si="27"/>
        <v>7</v>
      </c>
      <c r="E295" t="str" cm="1">
        <f t="array" ref="E295">IF(C295&gt;INDEX('Invoer bestelling'!$Y$34:$AH$49,'Overzicht bestelling'!A295,'Overzicht bestelling'!B295),"",INDEX('Invoer bestelling'!$Y$34:$AH$49,'Overzicht bestelling'!A295,'Overzicht bestelling'!B295))</f>
        <v/>
      </c>
      <c r="F295" t="str">
        <f>IF(E295="","",VLOOKUP(A295,'Invoer bestelling'!$A$34:$F$49,2,FALSE))</f>
        <v/>
      </c>
      <c r="G295" t="str">
        <f t="shared" si="24"/>
        <v/>
      </c>
      <c r="H295" t="str">
        <f>IF(F295="","",VLOOKUP(F295,'Invoer bestelling'!B$34:G$52,6,FALSE))</f>
        <v/>
      </c>
      <c r="I295" t="str">
        <f t="array" ref="I295">IFERROR(INDEX($G$1:$G$2320,SMALL(IF($G$1:$G$2320&lt;&gt;"",ROW($G$1:$G$2320)),ROW())),"")</f>
        <v/>
      </c>
      <c r="J295" t="str">
        <f t="array" ref="J295">IFERROR(INDEX($H$1:$H$2320,SMALL(IF($H$1:$H$2320&lt;&gt;"",ROW($H$1:$H$2320)),ROW())),"")</f>
        <v/>
      </c>
    </row>
    <row r="296" spans="1:10" x14ac:dyDescent="0.25">
      <c r="A296">
        <f t="shared" si="25"/>
        <v>5</v>
      </c>
      <c r="B296">
        <f t="shared" si="27"/>
        <v>3</v>
      </c>
      <c r="C296">
        <f t="shared" si="27"/>
        <v>1</v>
      </c>
      <c r="E296" t="str" cm="1">
        <f t="array" ref="E296">IF(C296&gt;INDEX('Invoer bestelling'!$Y$34:$AH$49,'Overzicht bestelling'!A296,'Overzicht bestelling'!B296),"",INDEX('Invoer bestelling'!$Y$34:$AH$49,'Overzicht bestelling'!A296,'Overzicht bestelling'!B296))</f>
        <v/>
      </c>
      <c r="F296" t="str">
        <f>IF(E296="","",VLOOKUP(A296,'Invoer bestelling'!$A$34:$F$49,2,FALSE))</f>
        <v/>
      </c>
      <c r="G296" t="str">
        <f t="shared" si="24"/>
        <v/>
      </c>
      <c r="H296" t="str">
        <f>IF(F296="","",VLOOKUP(F296,'Invoer bestelling'!B$34:G$52,6,FALSE))</f>
        <v/>
      </c>
      <c r="I296" t="str">
        <f t="array" ref="I296">IFERROR(INDEX($G$1:$G$2320,SMALL(IF($G$1:$G$2320&lt;&gt;"",ROW($G$1:$G$2320)),ROW())),"")</f>
        <v/>
      </c>
      <c r="J296" t="str">
        <f t="array" ref="J296">IFERROR(INDEX($H$1:$H$2320,SMALL(IF($H$1:$H$2320&lt;&gt;"",ROW($H$1:$H$2320)),ROW())),"")</f>
        <v/>
      </c>
    </row>
    <row r="297" spans="1:10" x14ac:dyDescent="0.25">
      <c r="A297">
        <f t="shared" si="25"/>
        <v>5</v>
      </c>
      <c r="B297">
        <f t="shared" si="27"/>
        <v>3</v>
      </c>
      <c r="C297">
        <f t="shared" si="27"/>
        <v>2</v>
      </c>
      <c r="E297" t="str" cm="1">
        <f t="array" ref="E297">IF(C297&gt;INDEX('Invoer bestelling'!$Y$34:$AH$49,'Overzicht bestelling'!A297,'Overzicht bestelling'!B297),"",INDEX('Invoer bestelling'!$Y$34:$AH$49,'Overzicht bestelling'!A297,'Overzicht bestelling'!B297))</f>
        <v/>
      </c>
      <c r="F297" t="str">
        <f>IF(E297="","",VLOOKUP(A297,'Invoer bestelling'!$A$34:$F$49,2,FALSE))</f>
        <v/>
      </c>
      <c r="G297" t="str">
        <f t="shared" si="24"/>
        <v/>
      </c>
      <c r="H297" t="str">
        <f>IF(F297="","",VLOOKUP(F297,'Invoer bestelling'!B$34:G$52,6,FALSE))</f>
        <v/>
      </c>
      <c r="I297" t="str">
        <f t="array" ref="I297">IFERROR(INDEX($G$1:$G$2320,SMALL(IF($G$1:$G$2320&lt;&gt;"",ROW($G$1:$G$2320)),ROW())),"")</f>
        <v/>
      </c>
      <c r="J297" t="str">
        <f t="array" ref="J297">IFERROR(INDEX($H$1:$H$2320,SMALL(IF($H$1:$H$2320&lt;&gt;"",ROW($H$1:$H$2320)),ROW())),"")</f>
        <v/>
      </c>
    </row>
    <row r="298" spans="1:10" x14ac:dyDescent="0.25">
      <c r="A298">
        <f t="shared" si="25"/>
        <v>5</v>
      </c>
      <c r="B298">
        <f t="shared" si="27"/>
        <v>3</v>
      </c>
      <c r="C298">
        <f t="shared" si="27"/>
        <v>3</v>
      </c>
      <c r="E298" t="str" cm="1">
        <f t="array" ref="E298">IF(C298&gt;INDEX('Invoer bestelling'!$Y$34:$AH$49,'Overzicht bestelling'!A298,'Overzicht bestelling'!B298),"",INDEX('Invoer bestelling'!$Y$34:$AH$49,'Overzicht bestelling'!A298,'Overzicht bestelling'!B298))</f>
        <v/>
      </c>
      <c r="F298" t="str">
        <f>IF(E298="","",VLOOKUP(A298,'Invoer bestelling'!$A$34:$F$49,2,FALSE))</f>
        <v/>
      </c>
      <c r="G298" t="str">
        <f t="shared" si="24"/>
        <v/>
      </c>
      <c r="H298" t="str">
        <f>IF(F298="","",VLOOKUP(F298,'Invoer bestelling'!B$34:G$52,6,FALSE))</f>
        <v/>
      </c>
      <c r="I298" t="str">
        <f t="array" ref="I298">IFERROR(INDEX($G$1:$G$2320,SMALL(IF($G$1:$G$2320&lt;&gt;"",ROW($G$1:$G$2320)),ROW())),"")</f>
        <v/>
      </c>
      <c r="J298" t="str">
        <f t="array" ref="J298">IFERROR(INDEX($H$1:$H$2320,SMALL(IF($H$1:$H$2320&lt;&gt;"",ROW($H$1:$H$2320)),ROW())),"")</f>
        <v/>
      </c>
    </row>
    <row r="299" spans="1:10" x14ac:dyDescent="0.25">
      <c r="A299">
        <f t="shared" si="25"/>
        <v>5</v>
      </c>
      <c r="B299">
        <f t="shared" si="27"/>
        <v>3</v>
      </c>
      <c r="C299">
        <f t="shared" si="27"/>
        <v>4</v>
      </c>
      <c r="E299" t="str" cm="1">
        <f t="array" ref="E299">IF(C299&gt;INDEX('Invoer bestelling'!$Y$34:$AH$49,'Overzicht bestelling'!A299,'Overzicht bestelling'!B299),"",INDEX('Invoer bestelling'!$Y$34:$AH$49,'Overzicht bestelling'!A299,'Overzicht bestelling'!B299))</f>
        <v/>
      </c>
      <c r="F299" t="str">
        <f>IF(E299="","",VLOOKUP(A299,'Invoer bestelling'!$A$34:$F$49,2,FALSE))</f>
        <v/>
      </c>
      <c r="G299" t="str">
        <f t="shared" si="24"/>
        <v/>
      </c>
      <c r="H299" t="str">
        <f>IF(F299="","",VLOOKUP(F299,'Invoer bestelling'!B$34:G$52,6,FALSE))</f>
        <v/>
      </c>
      <c r="I299" t="str">
        <f t="array" ref="I299">IFERROR(INDEX($G$1:$G$2320,SMALL(IF($G$1:$G$2320&lt;&gt;"",ROW($G$1:$G$2320)),ROW())),"")</f>
        <v/>
      </c>
      <c r="J299" t="str">
        <f t="array" ref="J299">IFERROR(INDEX($H$1:$H$2320,SMALL(IF($H$1:$H$2320&lt;&gt;"",ROW($H$1:$H$2320)),ROW())),"")</f>
        <v/>
      </c>
    </row>
    <row r="300" spans="1:10" x14ac:dyDescent="0.25">
      <c r="A300">
        <f t="shared" si="25"/>
        <v>5</v>
      </c>
      <c r="B300">
        <f t="shared" si="27"/>
        <v>3</v>
      </c>
      <c r="C300">
        <f t="shared" si="27"/>
        <v>5</v>
      </c>
      <c r="E300" t="str" cm="1">
        <f t="array" ref="E300">IF(C300&gt;INDEX('Invoer bestelling'!$Y$34:$AH$49,'Overzicht bestelling'!A300,'Overzicht bestelling'!B300),"",INDEX('Invoer bestelling'!$Y$34:$AH$49,'Overzicht bestelling'!A300,'Overzicht bestelling'!B300))</f>
        <v/>
      </c>
      <c r="F300" t="str">
        <f>IF(E300="","",VLOOKUP(A300,'Invoer bestelling'!$A$34:$F$49,2,FALSE))</f>
        <v/>
      </c>
      <c r="G300" t="str">
        <f t="shared" si="24"/>
        <v/>
      </c>
      <c r="H300" t="str">
        <f>IF(F300="","",VLOOKUP(F300,'Invoer bestelling'!B$34:G$52,6,FALSE))</f>
        <v/>
      </c>
      <c r="I300" t="str">
        <f t="array" ref="I300">IFERROR(INDEX($G$1:$G$2320,SMALL(IF($G$1:$G$2320&lt;&gt;"",ROW($G$1:$G$2320)),ROW())),"")</f>
        <v/>
      </c>
      <c r="J300" t="str">
        <f t="array" ref="J300">IFERROR(INDEX($H$1:$H$2320,SMALL(IF($H$1:$H$2320&lt;&gt;"",ROW($H$1:$H$2320)),ROW())),"")</f>
        <v/>
      </c>
    </row>
    <row r="301" spans="1:10" x14ac:dyDescent="0.25">
      <c r="A301">
        <f t="shared" si="25"/>
        <v>5</v>
      </c>
      <c r="B301">
        <f t="shared" si="27"/>
        <v>3</v>
      </c>
      <c r="C301">
        <f t="shared" si="27"/>
        <v>6</v>
      </c>
      <c r="E301" t="str" cm="1">
        <f t="array" ref="E301">IF(C301&gt;INDEX('Invoer bestelling'!$Y$34:$AH$49,'Overzicht bestelling'!A301,'Overzicht bestelling'!B301),"",INDEX('Invoer bestelling'!$Y$34:$AH$49,'Overzicht bestelling'!A301,'Overzicht bestelling'!B301))</f>
        <v/>
      </c>
      <c r="F301" t="str">
        <f>IF(E301="","",VLOOKUP(A301,'Invoer bestelling'!$A$34:$F$49,2,FALSE))</f>
        <v/>
      </c>
      <c r="G301" t="str">
        <f t="shared" si="24"/>
        <v/>
      </c>
      <c r="H301" t="str">
        <f>IF(F301="","",VLOOKUP(F301,'Invoer bestelling'!B$34:G$52,6,FALSE))</f>
        <v/>
      </c>
      <c r="I301" t="str">
        <f t="array" ref="I301">IFERROR(INDEX($G$1:$G$2320,SMALL(IF($G$1:$G$2320&lt;&gt;"",ROW($G$1:$G$2320)),ROW())),"")</f>
        <v/>
      </c>
      <c r="J301" t="str">
        <f t="array" ref="J301">IFERROR(INDEX($H$1:$H$2320,SMALL(IF($H$1:$H$2320&lt;&gt;"",ROW($H$1:$H$2320)),ROW())),"")</f>
        <v/>
      </c>
    </row>
    <row r="302" spans="1:10" x14ac:dyDescent="0.25">
      <c r="A302">
        <f t="shared" si="25"/>
        <v>5</v>
      </c>
      <c r="B302">
        <f t="shared" si="27"/>
        <v>3</v>
      </c>
      <c r="C302">
        <f t="shared" si="27"/>
        <v>7</v>
      </c>
      <c r="E302" t="str" cm="1">
        <f t="array" ref="E302">IF(C302&gt;INDEX('Invoer bestelling'!$Y$34:$AH$49,'Overzicht bestelling'!A302,'Overzicht bestelling'!B302),"",INDEX('Invoer bestelling'!$Y$34:$AH$49,'Overzicht bestelling'!A302,'Overzicht bestelling'!B302))</f>
        <v/>
      </c>
      <c r="F302" t="str">
        <f>IF(E302="","",VLOOKUP(A302,'Invoer bestelling'!$A$34:$F$49,2,FALSE))</f>
        <v/>
      </c>
      <c r="G302" t="str">
        <f t="shared" si="24"/>
        <v/>
      </c>
      <c r="H302" t="str">
        <f>IF(F302="","",VLOOKUP(F302,'Invoer bestelling'!B$34:G$52,6,FALSE))</f>
        <v/>
      </c>
      <c r="I302" t="str">
        <f t="array" ref="I302">IFERROR(INDEX($G$1:$G$2320,SMALL(IF($G$1:$G$2320&lt;&gt;"",ROW($G$1:$G$2320)),ROW())),"")</f>
        <v/>
      </c>
      <c r="J302" t="str">
        <f t="array" ref="J302">IFERROR(INDEX($H$1:$H$2320,SMALL(IF($H$1:$H$2320&lt;&gt;"",ROW($H$1:$H$2320)),ROW())),"")</f>
        <v/>
      </c>
    </row>
    <row r="303" spans="1:10" x14ac:dyDescent="0.25">
      <c r="A303">
        <f t="shared" si="25"/>
        <v>5</v>
      </c>
      <c r="B303">
        <f t="shared" si="27"/>
        <v>4</v>
      </c>
      <c r="C303">
        <f t="shared" si="27"/>
        <v>1</v>
      </c>
      <c r="E303" t="str" cm="1">
        <f t="array" ref="E303">IF(C303&gt;INDEX('Invoer bestelling'!$Y$34:$AH$49,'Overzicht bestelling'!A303,'Overzicht bestelling'!B303),"",INDEX('Invoer bestelling'!$Y$34:$AH$49,'Overzicht bestelling'!A303,'Overzicht bestelling'!B303))</f>
        <v/>
      </c>
      <c r="F303" t="str">
        <f>IF(E303="","",VLOOKUP(A303,'Invoer bestelling'!$A$34:$F$49,2,FALSE))</f>
        <v/>
      </c>
      <c r="G303" t="str">
        <f t="shared" si="24"/>
        <v/>
      </c>
      <c r="H303" t="str">
        <f>IF(F303="","",VLOOKUP(F303,'Invoer bestelling'!B$34:G$52,6,FALSE))</f>
        <v/>
      </c>
      <c r="I303" t="str">
        <f t="array" ref="I303">IFERROR(INDEX($G$1:$G$2320,SMALL(IF($G$1:$G$2320&lt;&gt;"",ROW($G$1:$G$2320)),ROW())),"")</f>
        <v/>
      </c>
      <c r="J303" t="str">
        <f t="array" ref="J303">IFERROR(INDEX($H$1:$H$2320,SMALL(IF($H$1:$H$2320&lt;&gt;"",ROW($H$1:$H$2320)),ROW())),"")</f>
        <v/>
      </c>
    </row>
    <row r="304" spans="1:10" x14ac:dyDescent="0.25">
      <c r="A304">
        <f t="shared" si="25"/>
        <v>5</v>
      </c>
      <c r="B304">
        <f t="shared" si="27"/>
        <v>4</v>
      </c>
      <c r="C304">
        <f t="shared" si="27"/>
        <v>2</v>
      </c>
      <c r="E304" t="str" cm="1">
        <f t="array" ref="E304">IF(C304&gt;INDEX('Invoer bestelling'!$Y$34:$AH$49,'Overzicht bestelling'!A304,'Overzicht bestelling'!B304),"",INDEX('Invoer bestelling'!$Y$34:$AH$49,'Overzicht bestelling'!A304,'Overzicht bestelling'!B304))</f>
        <v/>
      </c>
      <c r="F304" t="str">
        <f>IF(E304="","",VLOOKUP(A304,'Invoer bestelling'!$A$34:$F$49,2,FALSE))</f>
        <v/>
      </c>
      <c r="G304" t="str">
        <f t="shared" si="24"/>
        <v/>
      </c>
      <c r="H304" t="str">
        <f>IF(F304="","",VLOOKUP(F304,'Invoer bestelling'!B$34:G$52,6,FALSE))</f>
        <v/>
      </c>
      <c r="I304" t="str">
        <f t="array" ref="I304">IFERROR(INDEX($G$1:$G$2320,SMALL(IF($G$1:$G$2320&lt;&gt;"",ROW($G$1:$G$2320)),ROW())),"")</f>
        <v/>
      </c>
      <c r="J304" t="str">
        <f t="array" ref="J304">IFERROR(INDEX($H$1:$H$2320,SMALL(IF($H$1:$H$2320&lt;&gt;"",ROW($H$1:$H$2320)),ROW())),"")</f>
        <v/>
      </c>
    </row>
    <row r="305" spans="1:10" x14ac:dyDescent="0.25">
      <c r="A305">
        <f t="shared" si="25"/>
        <v>5</v>
      </c>
      <c r="B305">
        <f t="shared" si="27"/>
        <v>4</v>
      </c>
      <c r="C305">
        <f t="shared" si="27"/>
        <v>3</v>
      </c>
      <c r="E305" t="str" cm="1">
        <f t="array" ref="E305">IF(C305&gt;INDEX('Invoer bestelling'!$Y$34:$AH$49,'Overzicht bestelling'!A305,'Overzicht bestelling'!B305),"",INDEX('Invoer bestelling'!$Y$34:$AH$49,'Overzicht bestelling'!A305,'Overzicht bestelling'!B305))</f>
        <v/>
      </c>
      <c r="F305" t="str">
        <f>IF(E305="","",VLOOKUP(A305,'Invoer bestelling'!$A$34:$F$49,2,FALSE))</f>
        <v/>
      </c>
      <c r="G305" t="str">
        <f t="shared" si="24"/>
        <v/>
      </c>
      <c r="H305" t="str">
        <f>IF(F305="","",VLOOKUP(F305,'Invoer bestelling'!B$34:G$52,6,FALSE))</f>
        <v/>
      </c>
      <c r="I305" t="str">
        <f t="array" ref="I305">IFERROR(INDEX($G$1:$G$2320,SMALL(IF($G$1:$G$2320&lt;&gt;"",ROW($G$1:$G$2320)),ROW())),"")</f>
        <v/>
      </c>
      <c r="J305" t="str">
        <f t="array" ref="J305">IFERROR(INDEX($H$1:$H$2320,SMALL(IF($H$1:$H$2320&lt;&gt;"",ROW($H$1:$H$2320)),ROW())),"")</f>
        <v/>
      </c>
    </row>
    <row r="306" spans="1:10" x14ac:dyDescent="0.25">
      <c r="A306">
        <f t="shared" si="25"/>
        <v>5</v>
      </c>
      <c r="B306">
        <f t="shared" si="27"/>
        <v>4</v>
      </c>
      <c r="C306">
        <f t="shared" si="27"/>
        <v>4</v>
      </c>
      <c r="E306" t="str" cm="1">
        <f t="array" ref="E306">IF(C306&gt;INDEX('Invoer bestelling'!$Y$34:$AH$49,'Overzicht bestelling'!A306,'Overzicht bestelling'!B306),"",INDEX('Invoer bestelling'!$Y$34:$AH$49,'Overzicht bestelling'!A306,'Overzicht bestelling'!B306))</f>
        <v/>
      </c>
      <c r="F306" t="str">
        <f>IF(E306="","",VLOOKUP(A306,'Invoer bestelling'!$A$34:$F$49,2,FALSE))</f>
        <v/>
      </c>
      <c r="G306" t="str">
        <f t="shared" si="24"/>
        <v/>
      </c>
      <c r="H306" t="str">
        <f>IF(F306="","",VLOOKUP(F306,'Invoer bestelling'!B$34:G$52,6,FALSE))</f>
        <v/>
      </c>
      <c r="I306" t="str">
        <f t="array" ref="I306">IFERROR(INDEX($G$1:$G$2320,SMALL(IF($G$1:$G$2320&lt;&gt;"",ROW($G$1:$G$2320)),ROW())),"")</f>
        <v/>
      </c>
      <c r="J306" t="str">
        <f t="array" ref="J306">IFERROR(INDEX($H$1:$H$2320,SMALL(IF($H$1:$H$2320&lt;&gt;"",ROW($H$1:$H$2320)),ROW())),"")</f>
        <v/>
      </c>
    </row>
    <row r="307" spans="1:10" x14ac:dyDescent="0.25">
      <c r="A307">
        <f t="shared" si="25"/>
        <v>5</v>
      </c>
      <c r="B307">
        <f t="shared" si="27"/>
        <v>4</v>
      </c>
      <c r="C307">
        <f t="shared" si="27"/>
        <v>5</v>
      </c>
      <c r="E307" t="str" cm="1">
        <f t="array" ref="E307">IF(C307&gt;INDEX('Invoer bestelling'!$Y$34:$AH$49,'Overzicht bestelling'!A307,'Overzicht bestelling'!B307),"",INDEX('Invoer bestelling'!$Y$34:$AH$49,'Overzicht bestelling'!A307,'Overzicht bestelling'!B307))</f>
        <v/>
      </c>
      <c r="F307" t="str">
        <f>IF(E307="","",VLOOKUP(A307,'Invoer bestelling'!$A$34:$F$49,2,FALSE))</f>
        <v/>
      </c>
      <c r="G307" t="str">
        <f t="shared" si="24"/>
        <v/>
      </c>
      <c r="H307" t="str">
        <f>IF(F307="","",VLOOKUP(F307,'Invoer bestelling'!B$34:G$52,6,FALSE))</f>
        <v/>
      </c>
      <c r="I307" t="str">
        <f t="array" ref="I307">IFERROR(INDEX($G$1:$G$2320,SMALL(IF($G$1:$G$2320&lt;&gt;"",ROW($G$1:$G$2320)),ROW())),"")</f>
        <v/>
      </c>
      <c r="J307" t="str">
        <f t="array" ref="J307">IFERROR(INDEX($H$1:$H$2320,SMALL(IF($H$1:$H$2320&lt;&gt;"",ROW($H$1:$H$2320)),ROW())),"")</f>
        <v/>
      </c>
    </row>
    <row r="308" spans="1:10" x14ac:dyDescent="0.25">
      <c r="A308">
        <f t="shared" si="25"/>
        <v>5</v>
      </c>
      <c r="B308">
        <f t="shared" si="27"/>
        <v>4</v>
      </c>
      <c r="C308">
        <f t="shared" si="27"/>
        <v>6</v>
      </c>
      <c r="E308" t="str" cm="1">
        <f t="array" ref="E308">IF(C308&gt;INDEX('Invoer bestelling'!$Y$34:$AH$49,'Overzicht bestelling'!A308,'Overzicht bestelling'!B308),"",INDEX('Invoer bestelling'!$Y$34:$AH$49,'Overzicht bestelling'!A308,'Overzicht bestelling'!B308))</f>
        <v/>
      </c>
      <c r="F308" t="str">
        <f>IF(E308="","",VLOOKUP(A308,'Invoer bestelling'!$A$34:$F$49,2,FALSE))</f>
        <v/>
      </c>
      <c r="G308" t="str">
        <f t="shared" si="24"/>
        <v/>
      </c>
      <c r="H308" t="str">
        <f>IF(F308="","",VLOOKUP(F308,'Invoer bestelling'!B$34:G$52,6,FALSE))</f>
        <v/>
      </c>
      <c r="I308" t="str">
        <f t="array" ref="I308">IFERROR(INDEX($G$1:$G$2320,SMALL(IF($G$1:$G$2320&lt;&gt;"",ROW($G$1:$G$2320)),ROW())),"")</f>
        <v/>
      </c>
      <c r="J308" t="str">
        <f t="array" ref="J308">IFERROR(INDEX($H$1:$H$2320,SMALL(IF($H$1:$H$2320&lt;&gt;"",ROW($H$1:$H$2320)),ROW())),"")</f>
        <v/>
      </c>
    </row>
    <row r="309" spans="1:10" x14ac:dyDescent="0.25">
      <c r="A309">
        <f t="shared" si="25"/>
        <v>5</v>
      </c>
      <c r="B309">
        <f t="shared" si="27"/>
        <v>4</v>
      </c>
      <c r="C309">
        <f t="shared" si="27"/>
        <v>7</v>
      </c>
      <c r="E309" t="str" cm="1">
        <f t="array" ref="E309">IF(C309&gt;INDEX('Invoer bestelling'!$Y$34:$AH$49,'Overzicht bestelling'!A309,'Overzicht bestelling'!B309),"",INDEX('Invoer bestelling'!$Y$34:$AH$49,'Overzicht bestelling'!A309,'Overzicht bestelling'!B309))</f>
        <v/>
      </c>
      <c r="F309" t="str">
        <f>IF(E309="","",VLOOKUP(A309,'Invoer bestelling'!$A$34:$F$49,2,FALSE))</f>
        <v/>
      </c>
      <c r="G309" t="str">
        <f t="shared" si="24"/>
        <v/>
      </c>
      <c r="H309" t="str">
        <f>IF(F309="","",VLOOKUP(F309,'Invoer bestelling'!B$34:G$52,6,FALSE))</f>
        <v/>
      </c>
      <c r="I309" t="str">
        <f t="array" ref="I309">IFERROR(INDEX($G$1:$G$2320,SMALL(IF($G$1:$G$2320&lt;&gt;"",ROW($G$1:$G$2320)),ROW())),"")</f>
        <v/>
      </c>
      <c r="J309" t="str">
        <f t="array" ref="J309">IFERROR(INDEX($H$1:$H$2320,SMALL(IF($H$1:$H$2320&lt;&gt;"",ROW($H$1:$H$2320)),ROW())),"")</f>
        <v/>
      </c>
    </row>
    <row r="310" spans="1:10" x14ac:dyDescent="0.25">
      <c r="A310">
        <f t="shared" si="25"/>
        <v>5</v>
      </c>
      <c r="B310">
        <f t="shared" si="27"/>
        <v>5</v>
      </c>
      <c r="C310">
        <f t="shared" si="27"/>
        <v>1</v>
      </c>
      <c r="E310" t="str" cm="1">
        <f t="array" ref="E310">IF(C310&gt;INDEX('Invoer bestelling'!$Y$34:$AH$49,'Overzicht bestelling'!A310,'Overzicht bestelling'!B310),"",INDEX('Invoer bestelling'!$Y$34:$AH$49,'Overzicht bestelling'!A310,'Overzicht bestelling'!B310))</f>
        <v/>
      </c>
      <c r="F310" t="str">
        <f>IF(E310="","",VLOOKUP(A310,'Invoer bestelling'!$A$34:$F$49,2,FALSE))</f>
        <v/>
      </c>
      <c r="G310" t="str">
        <f t="shared" si="24"/>
        <v/>
      </c>
      <c r="H310" t="str">
        <f>IF(F310="","",VLOOKUP(F310,'Invoer bestelling'!B$34:G$52,6,FALSE))</f>
        <v/>
      </c>
      <c r="I310" t="str">
        <f t="array" ref="I310">IFERROR(INDEX($G$1:$G$2320,SMALL(IF($G$1:$G$2320&lt;&gt;"",ROW($G$1:$G$2320)),ROW())),"")</f>
        <v/>
      </c>
      <c r="J310" t="str">
        <f t="array" ref="J310">IFERROR(INDEX($H$1:$H$2320,SMALL(IF($H$1:$H$2320&lt;&gt;"",ROW($H$1:$H$2320)),ROW())),"")</f>
        <v/>
      </c>
    </row>
    <row r="311" spans="1:10" x14ac:dyDescent="0.25">
      <c r="A311">
        <f t="shared" si="25"/>
        <v>5</v>
      </c>
      <c r="B311">
        <f t="shared" si="27"/>
        <v>5</v>
      </c>
      <c r="C311">
        <f t="shared" si="27"/>
        <v>2</v>
      </c>
      <c r="E311" t="str" cm="1">
        <f t="array" ref="E311">IF(C311&gt;INDEX('Invoer bestelling'!$Y$34:$AH$49,'Overzicht bestelling'!A311,'Overzicht bestelling'!B311),"",INDEX('Invoer bestelling'!$Y$34:$AH$49,'Overzicht bestelling'!A311,'Overzicht bestelling'!B311))</f>
        <v/>
      </c>
      <c r="F311" t="str">
        <f>IF(E311="","",VLOOKUP(A311,'Invoer bestelling'!$A$34:$F$49,2,FALSE))</f>
        <v/>
      </c>
      <c r="G311" t="str">
        <f t="shared" si="24"/>
        <v/>
      </c>
      <c r="H311" t="str">
        <f>IF(F311="","",VLOOKUP(F311,'Invoer bestelling'!B$34:G$52,6,FALSE))</f>
        <v/>
      </c>
      <c r="I311" t="str">
        <f t="array" ref="I311">IFERROR(INDEX($G$1:$G$2320,SMALL(IF($G$1:$G$2320&lt;&gt;"",ROW($G$1:$G$2320)),ROW())),"")</f>
        <v/>
      </c>
      <c r="J311" t="str">
        <f t="array" ref="J311">IFERROR(INDEX($H$1:$H$2320,SMALL(IF($H$1:$H$2320&lt;&gt;"",ROW($H$1:$H$2320)),ROW())),"")</f>
        <v/>
      </c>
    </row>
    <row r="312" spans="1:10" x14ac:dyDescent="0.25">
      <c r="A312">
        <f t="shared" si="25"/>
        <v>5</v>
      </c>
      <c r="B312">
        <f t="shared" ref="B312:C331" si="28">B242</f>
        <v>5</v>
      </c>
      <c r="C312">
        <f t="shared" si="28"/>
        <v>3</v>
      </c>
      <c r="E312" t="str" cm="1">
        <f t="array" ref="E312">IF(C312&gt;INDEX('Invoer bestelling'!$Y$34:$AH$49,'Overzicht bestelling'!A312,'Overzicht bestelling'!B312),"",INDEX('Invoer bestelling'!$Y$34:$AH$49,'Overzicht bestelling'!A312,'Overzicht bestelling'!B312))</f>
        <v/>
      </c>
      <c r="F312" t="str">
        <f>IF(E312="","",VLOOKUP(A312,'Invoer bestelling'!$A$34:$F$49,2,FALSE))</f>
        <v/>
      </c>
      <c r="G312" t="str">
        <f t="shared" si="24"/>
        <v/>
      </c>
      <c r="H312" t="str">
        <f>IF(F312="","",VLOOKUP(F312,'Invoer bestelling'!B$34:G$52,6,FALSE))</f>
        <v/>
      </c>
      <c r="I312" t="str">
        <f t="array" ref="I312">IFERROR(INDEX($G$1:$G$2320,SMALL(IF($G$1:$G$2320&lt;&gt;"",ROW($G$1:$G$2320)),ROW())),"")</f>
        <v/>
      </c>
      <c r="J312" t="str">
        <f t="array" ref="J312">IFERROR(INDEX($H$1:$H$2320,SMALL(IF($H$1:$H$2320&lt;&gt;"",ROW($H$1:$H$2320)),ROW())),"")</f>
        <v/>
      </c>
    </row>
    <row r="313" spans="1:10" x14ac:dyDescent="0.25">
      <c r="A313">
        <f t="shared" si="25"/>
        <v>5</v>
      </c>
      <c r="B313">
        <f t="shared" si="28"/>
        <v>5</v>
      </c>
      <c r="C313">
        <f t="shared" si="28"/>
        <v>4</v>
      </c>
      <c r="E313" t="str" cm="1">
        <f t="array" ref="E313">IF(C313&gt;INDEX('Invoer bestelling'!$Y$34:$AH$49,'Overzicht bestelling'!A313,'Overzicht bestelling'!B313),"",INDEX('Invoer bestelling'!$Y$34:$AH$49,'Overzicht bestelling'!A313,'Overzicht bestelling'!B313))</f>
        <v/>
      </c>
      <c r="F313" t="str">
        <f>IF(E313="","",VLOOKUP(A313,'Invoer bestelling'!$A$34:$F$49,2,FALSE))</f>
        <v/>
      </c>
      <c r="G313" t="str">
        <f t="shared" si="24"/>
        <v/>
      </c>
      <c r="H313" t="str">
        <f>IF(F313="","",VLOOKUP(F313,'Invoer bestelling'!B$34:G$52,6,FALSE))</f>
        <v/>
      </c>
      <c r="I313" t="str">
        <f t="array" ref="I313">IFERROR(INDEX($G$1:$G$2320,SMALL(IF($G$1:$G$2320&lt;&gt;"",ROW($G$1:$G$2320)),ROW())),"")</f>
        <v/>
      </c>
      <c r="J313" t="str">
        <f t="array" ref="J313">IFERROR(INDEX($H$1:$H$2320,SMALL(IF($H$1:$H$2320&lt;&gt;"",ROW($H$1:$H$2320)),ROW())),"")</f>
        <v/>
      </c>
    </row>
    <row r="314" spans="1:10" x14ac:dyDescent="0.25">
      <c r="A314">
        <f t="shared" si="25"/>
        <v>5</v>
      </c>
      <c r="B314">
        <f t="shared" si="28"/>
        <v>5</v>
      </c>
      <c r="C314">
        <f t="shared" si="28"/>
        <v>5</v>
      </c>
      <c r="E314" t="str" cm="1">
        <f t="array" ref="E314">IF(C314&gt;INDEX('Invoer bestelling'!$Y$34:$AH$49,'Overzicht bestelling'!A314,'Overzicht bestelling'!B314),"",INDEX('Invoer bestelling'!$Y$34:$AH$49,'Overzicht bestelling'!A314,'Overzicht bestelling'!B314))</f>
        <v/>
      </c>
      <c r="F314" t="str">
        <f>IF(E314="","",VLOOKUP(A314,'Invoer bestelling'!$A$34:$F$49,2,FALSE))</f>
        <v/>
      </c>
      <c r="G314" t="str">
        <f t="shared" si="24"/>
        <v/>
      </c>
      <c r="H314" t="str">
        <f>IF(F314="","",VLOOKUP(F314,'Invoer bestelling'!B$34:G$52,6,FALSE))</f>
        <v/>
      </c>
      <c r="I314" t="str">
        <f t="array" ref="I314">IFERROR(INDEX($G$1:$G$2320,SMALL(IF($G$1:$G$2320&lt;&gt;"",ROW($G$1:$G$2320)),ROW())),"")</f>
        <v/>
      </c>
      <c r="J314" t="str">
        <f t="array" ref="J314">IFERROR(INDEX($H$1:$H$2320,SMALL(IF($H$1:$H$2320&lt;&gt;"",ROW($H$1:$H$2320)),ROW())),"")</f>
        <v/>
      </c>
    </row>
    <row r="315" spans="1:10" x14ac:dyDescent="0.25">
      <c r="A315">
        <f t="shared" si="25"/>
        <v>5</v>
      </c>
      <c r="B315">
        <f t="shared" si="28"/>
        <v>5</v>
      </c>
      <c r="C315">
        <f t="shared" si="28"/>
        <v>6</v>
      </c>
      <c r="E315" t="str" cm="1">
        <f t="array" ref="E315">IF(C315&gt;INDEX('Invoer bestelling'!$Y$34:$AH$49,'Overzicht bestelling'!A315,'Overzicht bestelling'!B315),"",INDEX('Invoer bestelling'!$Y$34:$AH$49,'Overzicht bestelling'!A315,'Overzicht bestelling'!B315))</f>
        <v/>
      </c>
      <c r="F315" t="str">
        <f>IF(E315="","",VLOOKUP(A315,'Invoer bestelling'!$A$34:$F$49,2,FALSE))</f>
        <v/>
      </c>
      <c r="G315" t="str">
        <f t="shared" si="24"/>
        <v/>
      </c>
      <c r="H315" t="str">
        <f>IF(F315="","",VLOOKUP(F315,'Invoer bestelling'!B$34:G$52,6,FALSE))</f>
        <v/>
      </c>
      <c r="I315" t="str">
        <f t="array" ref="I315">IFERROR(INDEX($G$1:$G$2320,SMALL(IF($G$1:$G$2320&lt;&gt;"",ROW($G$1:$G$2320)),ROW())),"")</f>
        <v/>
      </c>
      <c r="J315" t="str">
        <f t="array" ref="J315">IFERROR(INDEX($H$1:$H$2320,SMALL(IF($H$1:$H$2320&lt;&gt;"",ROW($H$1:$H$2320)),ROW())),"")</f>
        <v/>
      </c>
    </row>
    <row r="316" spans="1:10" x14ac:dyDescent="0.25">
      <c r="A316">
        <f t="shared" si="25"/>
        <v>5</v>
      </c>
      <c r="B316">
        <f t="shared" si="28"/>
        <v>5</v>
      </c>
      <c r="C316">
        <f t="shared" si="28"/>
        <v>7</v>
      </c>
      <c r="E316" t="str" cm="1">
        <f t="array" ref="E316">IF(C316&gt;INDEX('Invoer bestelling'!$Y$34:$AH$49,'Overzicht bestelling'!A316,'Overzicht bestelling'!B316),"",INDEX('Invoer bestelling'!$Y$34:$AH$49,'Overzicht bestelling'!A316,'Overzicht bestelling'!B316))</f>
        <v/>
      </c>
      <c r="F316" t="str">
        <f>IF(E316="","",VLOOKUP(A316,'Invoer bestelling'!$A$34:$F$49,2,FALSE))</f>
        <v/>
      </c>
      <c r="G316" t="str">
        <f t="shared" si="24"/>
        <v/>
      </c>
      <c r="H316" t="str">
        <f>IF(F316="","",VLOOKUP(F316,'Invoer bestelling'!B$34:G$52,6,FALSE))</f>
        <v/>
      </c>
      <c r="I316" t="str">
        <f t="array" ref="I316">IFERROR(INDEX($G$1:$G$2320,SMALL(IF($G$1:$G$2320&lt;&gt;"",ROW($G$1:$G$2320)),ROW())),"")</f>
        <v/>
      </c>
      <c r="J316" t="str">
        <f t="array" ref="J316">IFERROR(INDEX($H$1:$H$2320,SMALL(IF($H$1:$H$2320&lt;&gt;"",ROW($H$1:$H$2320)),ROW())),"")</f>
        <v/>
      </c>
    </row>
    <row r="317" spans="1:10" x14ac:dyDescent="0.25">
      <c r="A317">
        <f t="shared" si="25"/>
        <v>5</v>
      </c>
      <c r="B317">
        <f t="shared" si="28"/>
        <v>6</v>
      </c>
      <c r="C317">
        <f t="shared" si="28"/>
        <v>1</v>
      </c>
      <c r="E317" t="str" cm="1">
        <f t="array" ref="E317">IF(C317&gt;INDEX('Invoer bestelling'!$Y$34:$AH$49,'Overzicht bestelling'!A317,'Overzicht bestelling'!B317),"",INDEX('Invoer bestelling'!$Y$34:$AH$49,'Overzicht bestelling'!A317,'Overzicht bestelling'!B317))</f>
        <v/>
      </c>
      <c r="F317" t="str">
        <f>IF(E317="","",VLOOKUP(A317,'Invoer bestelling'!$A$34:$F$49,2,FALSE))</f>
        <v/>
      </c>
      <c r="G317" t="str">
        <f t="shared" si="24"/>
        <v/>
      </c>
      <c r="H317" t="str">
        <f>IF(F317="","",VLOOKUP(F317,'Invoer bestelling'!B$34:G$52,6,FALSE))</f>
        <v/>
      </c>
      <c r="I317" t="str">
        <f t="array" ref="I317">IFERROR(INDEX($G$1:$G$2320,SMALL(IF($G$1:$G$2320&lt;&gt;"",ROW($G$1:$G$2320)),ROW())),"")</f>
        <v/>
      </c>
      <c r="J317" t="str">
        <f t="array" ref="J317">IFERROR(INDEX($H$1:$H$2320,SMALL(IF($H$1:$H$2320&lt;&gt;"",ROW($H$1:$H$2320)),ROW())),"")</f>
        <v/>
      </c>
    </row>
    <row r="318" spans="1:10" x14ac:dyDescent="0.25">
      <c r="A318">
        <f t="shared" si="25"/>
        <v>5</v>
      </c>
      <c r="B318">
        <f t="shared" si="28"/>
        <v>6</v>
      </c>
      <c r="C318">
        <f t="shared" si="28"/>
        <v>2</v>
      </c>
      <c r="E318" t="str" cm="1">
        <f t="array" ref="E318">IF(C318&gt;INDEX('Invoer bestelling'!$Y$34:$AH$49,'Overzicht bestelling'!A318,'Overzicht bestelling'!B318),"",INDEX('Invoer bestelling'!$Y$34:$AH$49,'Overzicht bestelling'!A318,'Overzicht bestelling'!B318))</f>
        <v/>
      </c>
      <c r="F318" t="str">
        <f>IF(E318="","",VLOOKUP(A318,'Invoer bestelling'!$A$34:$F$49,2,FALSE))</f>
        <v/>
      </c>
      <c r="G318" t="str">
        <f t="shared" si="24"/>
        <v/>
      </c>
      <c r="H318" t="str">
        <f>IF(F318="","",VLOOKUP(F318,'Invoer bestelling'!B$34:G$52,6,FALSE))</f>
        <v/>
      </c>
      <c r="I318" t="str">
        <f t="array" ref="I318">IFERROR(INDEX($G$1:$G$2320,SMALL(IF($G$1:$G$2320&lt;&gt;"",ROW($G$1:$G$2320)),ROW())),"")</f>
        <v/>
      </c>
      <c r="J318" t="str">
        <f t="array" ref="J318">IFERROR(INDEX($H$1:$H$2320,SMALL(IF($H$1:$H$2320&lt;&gt;"",ROW($H$1:$H$2320)),ROW())),"")</f>
        <v/>
      </c>
    </row>
    <row r="319" spans="1:10" x14ac:dyDescent="0.25">
      <c r="A319">
        <f t="shared" si="25"/>
        <v>5</v>
      </c>
      <c r="B319">
        <f t="shared" si="28"/>
        <v>6</v>
      </c>
      <c r="C319">
        <f t="shared" si="28"/>
        <v>3</v>
      </c>
      <c r="E319" t="str" cm="1">
        <f t="array" ref="E319">IF(C319&gt;INDEX('Invoer bestelling'!$Y$34:$AH$49,'Overzicht bestelling'!A319,'Overzicht bestelling'!B319),"",INDEX('Invoer bestelling'!$Y$34:$AH$49,'Overzicht bestelling'!A319,'Overzicht bestelling'!B319))</f>
        <v/>
      </c>
      <c r="F319" t="str">
        <f>IF(E319="","",VLOOKUP(A319,'Invoer bestelling'!$A$34:$F$49,2,FALSE))</f>
        <v/>
      </c>
      <c r="G319" t="str">
        <f t="shared" si="24"/>
        <v/>
      </c>
      <c r="H319" t="str">
        <f>IF(F319="","",VLOOKUP(F319,'Invoer bestelling'!B$34:G$52,6,FALSE))</f>
        <v/>
      </c>
      <c r="I319" t="str">
        <f t="array" ref="I319">IFERROR(INDEX($G$1:$G$2320,SMALL(IF($G$1:$G$2320&lt;&gt;"",ROW($G$1:$G$2320)),ROW())),"")</f>
        <v/>
      </c>
      <c r="J319" t="str">
        <f t="array" ref="J319">IFERROR(INDEX($H$1:$H$2320,SMALL(IF($H$1:$H$2320&lt;&gt;"",ROW($H$1:$H$2320)),ROW())),"")</f>
        <v/>
      </c>
    </row>
    <row r="320" spans="1:10" x14ac:dyDescent="0.25">
      <c r="A320">
        <f t="shared" si="25"/>
        <v>5</v>
      </c>
      <c r="B320">
        <f t="shared" si="28"/>
        <v>6</v>
      </c>
      <c r="C320">
        <f t="shared" si="28"/>
        <v>4</v>
      </c>
      <c r="E320" t="str" cm="1">
        <f t="array" ref="E320">IF(C320&gt;INDEX('Invoer bestelling'!$Y$34:$AH$49,'Overzicht bestelling'!A320,'Overzicht bestelling'!B320),"",INDEX('Invoer bestelling'!$Y$34:$AH$49,'Overzicht bestelling'!A320,'Overzicht bestelling'!B320))</f>
        <v/>
      </c>
      <c r="F320" t="str">
        <f>IF(E320="","",VLOOKUP(A320,'Invoer bestelling'!$A$34:$F$49,2,FALSE))</f>
        <v/>
      </c>
      <c r="G320" t="str">
        <f t="shared" si="24"/>
        <v/>
      </c>
      <c r="H320" t="str">
        <f>IF(F320="","",VLOOKUP(F320,'Invoer bestelling'!B$34:G$52,6,FALSE))</f>
        <v/>
      </c>
      <c r="I320" t="str">
        <f t="array" ref="I320">IFERROR(INDEX($G$1:$G$2320,SMALL(IF($G$1:$G$2320&lt;&gt;"",ROW($G$1:$G$2320)),ROW())),"")</f>
        <v/>
      </c>
      <c r="J320" t="str">
        <f t="array" ref="J320">IFERROR(INDEX($H$1:$H$2320,SMALL(IF($H$1:$H$2320&lt;&gt;"",ROW($H$1:$H$2320)),ROW())),"")</f>
        <v/>
      </c>
    </row>
    <row r="321" spans="1:10" x14ac:dyDescent="0.25">
      <c r="A321">
        <f t="shared" si="25"/>
        <v>5</v>
      </c>
      <c r="B321">
        <f t="shared" si="28"/>
        <v>6</v>
      </c>
      <c r="C321">
        <f t="shared" si="28"/>
        <v>5</v>
      </c>
      <c r="E321" t="str" cm="1">
        <f t="array" ref="E321">IF(C321&gt;INDEX('Invoer bestelling'!$Y$34:$AH$49,'Overzicht bestelling'!A321,'Overzicht bestelling'!B321),"",INDEX('Invoer bestelling'!$Y$34:$AH$49,'Overzicht bestelling'!A321,'Overzicht bestelling'!B321))</f>
        <v/>
      </c>
      <c r="F321" t="str">
        <f>IF(E321="","",VLOOKUP(A321,'Invoer bestelling'!$A$34:$F$49,2,FALSE))</f>
        <v/>
      </c>
      <c r="G321" t="str">
        <f t="shared" si="24"/>
        <v/>
      </c>
      <c r="H321" t="str">
        <f>IF(F321="","",VLOOKUP(F321,'Invoer bestelling'!B$34:G$52,6,FALSE))</f>
        <v/>
      </c>
      <c r="I321" t="str">
        <f t="array" ref="I321">IFERROR(INDEX($G$1:$G$2320,SMALL(IF($G$1:$G$2320&lt;&gt;"",ROW($G$1:$G$2320)),ROW())),"")</f>
        <v/>
      </c>
      <c r="J321" t="str">
        <f t="array" ref="J321">IFERROR(INDEX($H$1:$H$2320,SMALL(IF($H$1:$H$2320&lt;&gt;"",ROW($H$1:$H$2320)),ROW())),"")</f>
        <v/>
      </c>
    </row>
    <row r="322" spans="1:10" x14ac:dyDescent="0.25">
      <c r="A322">
        <f t="shared" si="25"/>
        <v>5</v>
      </c>
      <c r="B322">
        <f t="shared" si="28"/>
        <v>6</v>
      </c>
      <c r="C322">
        <f t="shared" si="28"/>
        <v>6</v>
      </c>
      <c r="E322" t="str" cm="1">
        <f t="array" ref="E322">IF(C322&gt;INDEX('Invoer bestelling'!$Y$34:$AH$49,'Overzicht bestelling'!A322,'Overzicht bestelling'!B322),"",INDEX('Invoer bestelling'!$Y$34:$AH$49,'Overzicht bestelling'!A322,'Overzicht bestelling'!B322))</f>
        <v/>
      </c>
      <c r="F322" t="str">
        <f>IF(E322="","",VLOOKUP(A322,'Invoer bestelling'!$A$34:$F$49,2,FALSE))</f>
        <v/>
      </c>
      <c r="G322" t="str">
        <f t="shared" si="24"/>
        <v/>
      </c>
      <c r="H322" t="str">
        <f>IF(F322="","",VLOOKUP(F322,'Invoer bestelling'!B$34:G$52,6,FALSE))</f>
        <v/>
      </c>
      <c r="I322" t="str">
        <f t="array" ref="I322">IFERROR(INDEX($G$1:$G$2320,SMALL(IF($G$1:$G$2320&lt;&gt;"",ROW($G$1:$G$2320)),ROW())),"")</f>
        <v/>
      </c>
      <c r="J322" t="str">
        <f t="array" ref="J322">IFERROR(INDEX($H$1:$H$2320,SMALL(IF($H$1:$H$2320&lt;&gt;"",ROW($H$1:$H$2320)),ROW())),"")</f>
        <v/>
      </c>
    </row>
    <row r="323" spans="1:10" x14ac:dyDescent="0.25">
      <c r="A323">
        <f t="shared" si="25"/>
        <v>5</v>
      </c>
      <c r="B323">
        <f t="shared" si="28"/>
        <v>6</v>
      </c>
      <c r="C323">
        <f t="shared" si="28"/>
        <v>7</v>
      </c>
      <c r="E323" t="str" cm="1">
        <f t="array" ref="E323">IF(C323&gt;INDEX('Invoer bestelling'!$Y$34:$AH$49,'Overzicht bestelling'!A323,'Overzicht bestelling'!B323),"",INDEX('Invoer bestelling'!$Y$34:$AH$49,'Overzicht bestelling'!A323,'Overzicht bestelling'!B323))</f>
        <v/>
      </c>
      <c r="F323" t="str">
        <f>IF(E323="","",VLOOKUP(A323,'Invoer bestelling'!$A$34:$F$49,2,FALSE))</f>
        <v/>
      </c>
      <c r="G323" t="str">
        <f t="shared" ref="G323:G386" si="29">IF(F323="","",F323 &amp; " (MAAT "&amp;B323&amp;")")</f>
        <v/>
      </c>
      <c r="H323" t="str">
        <f>IF(F323="","",VLOOKUP(F323,'Invoer bestelling'!B$34:G$52,6,FALSE))</f>
        <v/>
      </c>
      <c r="I323" t="str">
        <f t="array" ref="I323">IFERROR(INDEX($G$1:$G$2320,SMALL(IF($G$1:$G$2320&lt;&gt;"",ROW($G$1:$G$2320)),ROW())),"")</f>
        <v/>
      </c>
      <c r="J323" t="str">
        <f t="array" ref="J323">IFERROR(INDEX($H$1:$H$2320,SMALL(IF($H$1:$H$2320&lt;&gt;"",ROW($H$1:$H$2320)),ROW())),"")</f>
        <v/>
      </c>
    </row>
    <row r="324" spans="1:10" x14ac:dyDescent="0.25">
      <c r="A324">
        <f t="shared" si="25"/>
        <v>5</v>
      </c>
      <c r="B324">
        <f t="shared" si="28"/>
        <v>7</v>
      </c>
      <c r="C324">
        <f t="shared" si="28"/>
        <v>1</v>
      </c>
      <c r="E324" t="str" cm="1">
        <f t="array" ref="E324">IF(C324&gt;INDEX('Invoer bestelling'!$Y$34:$AH$49,'Overzicht bestelling'!A324,'Overzicht bestelling'!B324),"",INDEX('Invoer bestelling'!$Y$34:$AH$49,'Overzicht bestelling'!A324,'Overzicht bestelling'!B324))</f>
        <v/>
      </c>
      <c r="F324" t="str">
        <f>IF(E324="","",VLOOKUP(A324,'Invoer bestelling'!$A$34:$F$49,2,FALSE))</f>
        <v/>
      </c>
      <c r="G324" t="str">
        <f t="shared" si="29"/>
        <v/>
      </c>
      <c r="H324" t="str">
        <f>IF(F324="","",VLOOKUP(F324,'Invoer bestelling'!B$34:G$52,6,FALSE))</f>
        <v/>
      </c>
      <c r="I324" t="str">
        <f t="array" ref="I324">IFERROR(INDEX($G$1:$G$2320,SMALL(IF($G$1:$G$2320&lt;&gt;"",ROW($G$1:$G$2320)),ROW())),"")</f>
        <v/>
      </c>
      <c r="J324" t="str">
        <f t="array" ref="J324">IFERROR(INDEX($H$1:$H$2320,SMALL(IF($H$1:$H$2320&lt;&gt;"",ROW($H$1:$H$2320)),ROW())),"")</f>
        <v/>
      </c>
    </row>
    <row r="325" spans="1:10" x14ac:dyDescent="0.25">
      <c r="A325">
        <f t="shared" si="25"/>
        <v>5</v>
      </c>
      <c r="B325">
        <f t="shared" si="28"/>
        <v>7</v>
      </c>
      <c r="C325">
        <f t="shared" si="28"/>
        <v>2</v>
      </c>
      <c r="E325" t="str" cm="1">
        <f t="array" ref="E325">IF(C325&gt;INDEX('Invoer bestelling'!$Y$34:$AH$49,'Overzicht bestelling'!A325,'Overzicht bestelling'!B325),"",INDEX('Invoer bestelling'!$Y$34:$AH$49,'Overzicht bestelling'!A325,'Overzicht bestelling'!B325))</f>
        <v/>
      </c>
      <c r="F325" t="str">
        <f>IF(E325="","",VLOOKUP(A325,'Invoer bestelling'!$A$34:$F$49,2,FALSE))</f>
        <v/>
      </c>
      <c r="G325" t="str">
        <f t="shared" si="29"/>
        <v/>
      </c>
      <c r="H325" t="str">
        <f>IF(F325="","",VLOOKUP(F325,'Invoer bestelling'!B$34:G$52,6,FALSE))</f>
        <v/>
      </c>
      <c r="I325" t="str">
        <f t="array" ref="I325">IFERROR(INDEX($G$1:$G$2320,SMALL(IF($G$1:$G$2320&lt;&gt;"",ROW($G$1:$G$2320)),ROW())),"")</f>
        <v/>
      </c>
      <c r="J325" t="str">
        <f t="array" ref="J325">IFERROR(INDEX($H$1:$H$2320,SMALL(IF($H$1:$H$2320&lt;&gt;"",ROW($H$1:$H$2320)),ROW())),"")</f>
        <v/>
      </c>
    </row>
    <row r="326" spans="1:10" x14ac:dyDescent="0.25">
      <c r="A326">
        <f t="shared" si="25"/>
        <v>5</v>
      </c>
      <c r="B326">
        <f t="shared" si="28"/>
        <v>7</v>
      </c>
      <c r="C326">
        <f t="shared" si="28"/>
        <v>3</v>
      </c>
      <c r="E326" t="str" cm="1">
        <f t="array" ref="E326">IF(C326&gt;INDEX('Invoer bestelling'!$Y$34:$AH$49,'Overzicht bestelling'!A326,'Overzicht bestelling'!B326),"",INDEX('Invoer bestelling'!$Y$34:$AH$49,'Overzicht bestelling'!A326,'Overzicht bestelling'!B326))</f>
        <v/>
      </c>
      <c r="F326" t="str">
        <f>IF(E326="","",VLOOKUP(A326,'Invoer bestelling'!$A$34:$F$49,2,FALSE))</f>
        <v/>
      </c>
      <c r="G326" t="str">
        <f t="shared" si="29"/>
        <v/>
      </c>
      <c r="H326" t="str">
        <f>IF(F326="","",VLOOKUP(F326,'Invoer bestelling'!B$34:G$52,6,FALSE))</f>
        <v/>
      </c>
      <c r="I326" t="str">
        <f t="array" ref="I326">IFERROR(INDEX($G$1:$G$2320,SMALL(IF($G$1:$G$2320&lt;&gt;"",ROW($G$1:$G$2320)),ROW())),"")</f>
        <v/>
      </c>
      <c r="J326" t="str">
        <f t="array" ref="J326">IFERROR(INDEX($H$1:$H$2320,SMALL(IF($H$1:$H$2320&lt;&gt;"",ROW($H$1:$H$2320)),ROW())),"")</f>
        <v/>
      </c>
    </row>
    <row r="327" spans="1:10" x14ac:dyDescent="0.25">
      <c r="A327">
        <f t="shared" si="25"/>
        <v>5</v>
      </c>
      <c r="B327">
        <f t="shared" si="28"/>
        <v>7</v>
      </c>
      <c r="C327">
        <f t="shared" si="28"/>
        <v>4</v>
      </c>
      <c r="E327" t="str" cm="1">
        <f t="array" ref="E327">IF(C327&gt;INDEX('Invoer bestelling'!$Y$34:$AH$49,'Overzicht bestelling'!A327,'Overzicht bestelling'!B327),"",INDEX('Invoer bestelling'!$Y$34:$AH$49,'Overzicht bestelling'!A327,'Overzicht bestelling'!B327))</f>
        <v/>
      </c>
      <c r="F327" t="str">
        <f>IF(E327="","",VLOOKUP(A327,'Invoer bestelling'!$A$34:$F$49,2,FALSE))</f>
        <v/>
      </c>
      <c r="G327" t="str">
        <f t="shared" si="29"/>
        <v/>
      </c>
      <c r="H327" t="str">
        <f>IF(F327="","",VLOOKUP(F327,'Invoer bestelling'!B$34:G$52,6,FALSE))</f>
        <v/>
      </c>
      <c r="I327" t="str">
        <f t="array" ref="I327">IFERROR(INDEX($G$1:$G$2320,SMALL(IF($G$1:$G$2320&lt;&gt;"",ROW($G$1:$G$2320)),ROW())),"")</f>
        <v/>
      </c>
      <c r="J327" t="str">
        <f t="array" ref="J327">IFERROR(INDEX($H$1:$H$2320,SMALL(IF($H$1:$H$2320&lt;&gt;"",ROW($H$1:$H$2320)),ROW())),"")</f>
        <v/>
      </c>
    </row>
    <row r="328" spans="1:10" x14ac:dyDescent="0.25">
      <c r="A328">
        <f t="shared" si="25"/>
        <v>5</v>
      </c>
      <c r="B328">
        <f t="shared" si="28"/>
        <v>7</v>
      </c>
      <c r="C328">
        <f t="shared" si="28"/>
        <v>5</v>
      </c>
      <c r="E328" t="str" cm="1">
        <f t="array" ref="E328">IF(C328&gt;INDEX('Invoer bestelling'!$Y$34:$AH$49,'Overzicht bestelling'!A328,'Overzicht bestelling'!B328),"",INDEX('Invoer bestelling'!$Y$34:$AH$49,'Overzicht bestelling'!A328,'Overzicht bestelling'!B328))</f>
        <v/>
      </c>
      <c r="F328" t="str">
        <f>IF(E328="","",VLOOKUP(A328,'Invoer bestelling'!$A$34:$F$49,2,FALSE))</f>
        <v/>
      </c>
      <c r="G328" t="str">
        <f t="shared" si="29"/>
        <v/>
      </c>
      <c r="H328" t="str">
        <f>IF(F328="","",VLOOKUP(F328,'Invoer bestelling'!B$34:G$52,6,FALSE))</f>
        <v/>
      </c>
      <c r="I328" t="str">
        <f t="array" ref="I328">IFERROR(INDEX($G$1:$G$2320,SMALL(IF($G$1:$G$2320&lt;&gt;"",ROW($G$1:$G$2320)),ROW())),"")</f>
        <v/>
      </c>
      <c r="J328" t="str">
        <f t="array" ref="J328">IFERROR(INDEX($H$1:$H$2320,SMALL(IF($H$1:$H$2320&lt;&gt;"",ROW($H$1:$H$2320)),ROW())),"")</f>
        <v/>
      </c>
    </row>
    <row r="329" spans="1:10" x14ac:dyDescent="0.25">
      <c r="A329">
        <f t="shared" ref="A329:A392" si="30">A259+1</f>
        <v>5</v>
      </c>
      <c r="B329">
        <f t="shared" si="28"/>
        <v>7</v>
      </c>
      <c r="C329">
        <f t="shared" si="28"/>
        <v>6</v>
      </c>
      <c r="E329" t="str" cm="1">
        <f t="array" ref="E329">IF(C329&gt;INDEX('Invoer bestelling'!$Y$34:$AH$49,'Overzicht bestelling'!A329,'Overzicht bestelling'!B329),"",INDEX('Invoer bestelling'!$Y$34:$AH$49,'Overzicht bestelling'!A329,'Overzicht bestelling'!B329))</f>
        <v/>
      </c>
      <c r="F329" t="str">
        <f>IF(E329="","",VLOOKUP(A329,'Invoer bestelling'!$A$34:$F$49,2,FALSE))</f>
        <v/>
      </c>
      <c r="G329" t="str">
        <f t="shared" si="29"/>
        <v/>
      </c>
      <c r="H329" t="str">
        <f>IF(F329="","",VLOOKUP(F329,'Invoer bestelling'!B$34:G$52,6,FALSE))</f>
        <v/>
      </c>
      <c r="I329" t="str">
        <f t="array" ref="I329">IFERROR(INDEX($G$1:$G$2320,SMALL(IF($G$1:$G$2320&lt;&gt;"",ROW($G$1:$G$2320)),ROW())),"")</f>
        <v/>
      </c>
      <c r="J329" t="str">
        <f t="array" ref="J329">IFERROR(INDEX($H$1:$H$2320,SMALL(IF($H$1:$H$2320&lt;&gt;"",ROW($H$1:$H$2320)),ROW())),"")</f>
        <v/>
      </c>
    </row>
    <row r="330" spans="1:10" x14ac:dyDescent="0.25">
      <c r="A330">
        <f t="shared" si="30"/>
        <v>5</v>
      </c>
      <c r="B330">
        <f t="shared" si="28"/>
        <v>7</v>
      </c>
      <c r="C330">
        <f t="shared" si="28"/>
        <v>7</v>
      </c>
      <c r="E330" t="str" cm="1">
        <f t="array" ref="E330">IF(C330&gt;INDEX('Invoer bestelling'!$Y$34:$AH$49,'Overzicht bestelling'!A330,'Overzicht bestelling'!B330),"",INDEX('Invoer bestelling'!$Y$34:$AH$49,'Overzicht bestelling'!A330,'Overzicht bestelling'!B330))</f>
        <v/>
      </c>
      <c r="F330" t="str">
        <f>IF(E330="","",VLOOKUP(A330,'Invoer bestelling'!$A$34:$F$49,2,FALSE))</f>
        <v/>
      </c>
      <c r="G330" t="str">
        <f t="shared" si="29"/>
        <v/>
      </c>
      <c r="H330" t="str">
        <f>IF(F330="","",VLOOKUP(F330,'Invoer bestelling'!B$34:G$52,6,FALSE))</f>
        <v/>
      </c>
      <c r="I330" t="str">
        <f t="array" ref="I330">IFERROR(INDEX($G$1:$G$2320,SMALL(IF($G$1:$G$2320&lt;&gt;"",ROW($G$1:$G$2320)),ROW())),"")</f>
        <v/>
      </c>
      <c r="J330" t="str">
        <f t="array" ref="J330">IFERROR(INDEX($H$1:$H$2320,SMALL(IF($H$1:$H$2320&lt;&gt;"",ROW($H$1:$H$2320)),ROW())),"")</f>
        <v/>
      </c>
    </row>
    <row r="331" spans="1:10" x14ac:dyDescent="0.25">
      <c r="A331">
        <f t="shared" si="30"/>
        <v>5</v>
      </c>
      <c r="B331">
        <f t="shared" si="28"/>
        <v>8</v>
      </c>
      <c r="C331">
        <f t="shared" si="28"/>
        <v>1</v>
      </c>
      <c r="E331" t="str" cm="1">
        <f t="array" ref="E331">IF(C331&gt;INDEX('Invoer bestelling'!$Y$34:$AH$49,'Overzicht bestelling'!A331,'Overzicht bestelling'!B331),"",INDEX('Invoer bestelling'!$Y$34:$AH$49,'Overzicht bestelling'!A331,'Overzicht bestelling'!B331))</f>
        <v/>
      </c>
      <c r="F331" t="str">
        <f>IF(E331="","",VLOOKUP(A331,'Invoer bestelling'!$A$34:$F$49,2,FALSE))</f>
        <v/>
      </c>
      <c r="G331" t="str">
        <f t="shared" si="29"/>
        <v/>
      </c>
      <c r="H331" t="str">
        <f>IF(F331="","",VLOOKUP(F331,'Invoer bestelling'!B$34:G$52,6,FALSE))</f>
        <v/>
      </c>
      <c r="I331" t="str">
        <f t="array" ref="I331">IFERROR(INDEX($G$1:$G$2320,SMALL(IF($G$1:$G$2320&lt;&gt;"",ROW($G$1:$G$2320)),ROW())),"")</f>
        <v/>
      </c>
      <c r="J331" t="str">
        <f t="array" ref="J331">IFERROR(INDEX($H$1:$H$2320,SMALL(IF($H$1:$H$2320&lt;&gt;"",ROW($H$1:$H$2320)),ROW())),"")</f>
        <v/>
      </c>
    </row>
    <row r="332" spans="1:10" x14ac:dyDescent="0.25">
      <c r="A332">
        <f t="shared" si="30"/>
        <v>5</v>
      </c>
      <c r="B332">
        <f t="shared" ref="B332:C351" si="31">B262</f>
        <v>8</v>
      </c>
      <c r="C332">
        <f t="shared" si="31"/>
        <v>2</v>
      </c>
      <c r="E332" t="str" cm="1">
        <f t="array" ref="E332">IF(C332&gt;INDEX('Invoer bestelling'!$Y$34:$AH$49,'Overzicht bestelling'!A332,'Overzicht bestelling'!B332),"",INDEX('Invoer bestelling'!$Y$34:$AH$49,'Overzicht bestelling'!A332,'Overzicht bestelling'!B332))</f>
        <v/>
      </c>
      <c r="F332" t="str">
        <f>IF(E332="","",VLOOKUP(A332,'Invoer bestelling'!$A$34:$F$49,2,FALSE))</f>
        <v/>
      </c>
      <c r="G332" t="str">
        <f t="shared" si="29"/>
        <v/>
      </c>
      <c r="H332" t="str">
        <f>IF(F332="","",VLOOKUP(F332,'Invoer bestelling'!B$34:G$52,6,FALSE))</f>
        <v/>
      </c>
      <c r="I332" t="str">
        <f t="array" ref="I332">IFERROR(INDEX($G$1:$G$2320,SMALL(IF($G$1:$G$2320&lt;&gt;"",ROW($G$1:$G$2320)),ROW())),"")</f>
        <v/>
      </c>
      <c r="J332" t="str">
        <f t="array" ref="J332">IFERROR(INDEX($H$1:$H$2320,SMALL(IF($H$1:$H$2320&lt;&gt;"",ROW($H$1:$H$2320)),ROW())),"")</f>
        <v/>
      </c>
    </row>
    <row r="333" spans="1:10" x14ac:dyDescent="0.25">
      <c r="A333">
        <f t="shared" si="30"/>
        <v>5</v>
      </c>
      <c r="B333">
        <f t="shared" si="31"/>
        <v>8</v>
      </c>
      <c r="C333">
        <f t="shared" si="31"/>
        <v>3</v>
      </c>
      <c r="E333" t="str" cm="1">
        <f t="array" ref="E333">IF(C333&gt;INDEX('Invoer bestelling'!$Y$34:$AH$49,'Overzicht bestelling'!A333,'Overzicht bestelling'!B333),"",INDEX('Invoer bestelling'!$Y$34:$AH$49,'Overzicht bestelling'!A333,'Overzicht bestelling'!B333))</f>
        <v/>
      </c>
      <c r="F333" t="str">
        <f>IF(E333="","",VLOOKUP(A333,'Invoer bestelling'!$A$34:$F$49,2,FALSE))</f>
        <v/>
      </c>
      <c r="G333" t="str">
        <f t="shared" si="29"/>
        <v/>
      </c>
      <c r="H333" t="str">
        <f>IF(F333="","",VLOOKUP(F333,'Invoer bestelling'!B$34:G$52,6,FALSE))</f>
        <v/>
      </c>
      <c r="I333" t="str">
        <f t="array" ref="I333">IFERROR(INDEX($G$1:$G$2320,SMALL(IF($G$1:$G$2320&lt;&gt;"",ROW($G$1:$G$2320)),ROW())),"")</f>
        <v/>
      </c>
      <c r="J333" t="str">
        <f t="array" ref="J333">IFERROR(INDEX($H$1:$H$2320,SMALL(IF($H$1:$H$2320&lt;&gt;"",ROW($H$1:$H$2320)),ROW())),"")</f>
        <v/>
      </c>
    </row>
    <row r="334" spans="1:10" x14ac:dyDescent="0.25">
      <c r="A334">
        <f t="shared" si="30"/>
        <v>5</v>
      </c>
      <c r="B334">
        <f t="shared" si="31"/>
        <v>8</v>
      </c>
      <c r="C334">
        <f t="shared" si="31"/>
        <v>4</v>
      </c>
      <c r="E334" t="str" cm="1">
        <f t="array" ref="E334">IF(C334&gt;INDEX('Invoer bestelling'!$Y$34:$AH$49,'Overzicht bestelling'!A334,'Overzicht bestelling'!B334),"",INDEX('Invoer bestelling'!$Y$34:$AH$49,'Overzicht bestelling'!A334,'Overzicht bestelling'!B334))</f>
        <v/>
      </c>
      <c r="F334" t="str">
        <f>IF(E334="","",VLOOKUP(A334,'Invoer bestelling'!$A$34:$F$49,2,FALSE))</f>
        <v/>
      </c>
      <c r="G334" t="str">
        <f t="shared" si="29"/>
        <v/>
      </c>
      <c r="H334" t="str">
        <f>IF(F334="","",VLOOKUP(F334,'Invoer bestelling'!B$34:G$52,6,FALSE))</f>
        <v/>
      </c>
      <c r="I334" t="str">
        <f t="array" ref="I334">IFERROR(INDEX($G$1:$G$2320,SMALL(IF($G$1:$G$2320&lt;&gt;"",ROW($G$1:$G$2320)),ROW())),"")</f>
        <v/>
      </c>
      <c r="J334" t="str">
        <f t="array" ref="J334">IFERROR(INDEX($H$1:$H$2320,SMALL(IF($H$1:$H$2320&lt;&gt;"",ROW($H$1:$H$2320)),ROW())),"")</f>
        <v/>
      </c>
    </row>
    <row r="335" spans="1:10" x14ac:dyDescent="0.25">
      <c r="A335">
        <f t="shared" si="30"/>
        <v>5</v>
      </c>
      <c r="B335">
        <f t="shared" si="31"/>
        <v>8</v>
      </c>
      <c r="C335">
        <f t="shared" si="31"/>
        <v>5</v>
      </c>
      <c r="E335" t="str" cm="1">
        <f t="array" ref="E335">IF(C335&gt;INDEX('Invoer bestelling'!$Y$34:$AH$49,'Overzicht bestelling'!A335,'Overzicht bestelling'!B335),"",INDEX('Invoer bestelling'!$Y$34:$AH$49,'Overzicht bestelling'!A335,'Overzicht bestelling'!B335))</f>
        <v/>
      </c>
      <c r="F335" t="str">
        <f>IF(E335="","",VLOOKUP(A335,'Invoer bestelling'!$A$34:$F$49,2,FALSE))</f>
        <v/>
      </c>
      <c r="G335" t="str">
        <f t="shared" si="29"/>
        <v/>
      </c>
      <c r="H335" t="str">
        <f>IF(F335="","",VLOOKUP(F335,'Invoer bestelling'!B$34:G$52,6,FALSE))</f>
        <v/>
      </c>
      <c r="I335" t="str">
        <f t="array" ref="I335">IFERROR(INDEX($G$1:$G$2320,SMALL(IF($G$1:$G$2320&lt;&gt;"",ROW($G$1:$G$2320)),ROW())),"")</f>
        <v/>
      </c>
      <c r="J335" t="str">
        <f t="array" ref="J335">IFERROR(INDEX($H$1:$H$2320,SMALL(IF($H$1:$H$2320&lt;&gt;"",ROW($H$1:$H$2320)),ROW())),"")</f>
        <v/>
      </c>
    </row>
    <row r="336" spans="1:10" x14ac:dyDescent="0.25">
      <c r="A336">
        <f t="shared" si="30"/>
        <v>5</v>
      </c>
      <c r="B336">
        <f t="shared" si="31"/>
        <v>8</v>
      </c>
      <c r="C336">
        <f t="shared" si="31"/>
        <v>6</v>
      </c>
      <c r="E336" t="str" cm="1">
        <f t="array" ref="E336">IF(C336&gt;INDEX('Invoer bestelling'!$Y$34:$AH$49,'Overzicht bestelling'!A336,'Overzicht bestelling'!B336),"",INDEX('Invoer bestelling'!$Y$34:$AH$49,'Overzicht bestelling'!A336,'Overzicht bestelling'!B336))</f>
        <v/>
      </c>
      <c r="F336" t="str">
        <f>IF(E336="","",VLOOKUP(A336,'Invoer bestelling'!$A$34:$F$49,2,FALSE))</f>
        <v/>
      </c>
      <c r="G336" t="str">
        <f t="shared" si="29"/>
        <v/>
      </c>
      <c r="H336" t="str">
        <f>IF(F336="","",VLOOKUP(F336,'Invoer bestelling'!B$34:G$52,6,FALSE))</f>
        <v/>
      </c>
      <c r="I336" t="str">
        <f t="array" ref="I336">IFERROR(INDEX($G$1:$G$2320,SMALL(IF($G$1:$G$2320&lt;&gt;"",ROW($G$1:$G$2320)),ROW())),"")</f>
        <v/>
      </c>
      <c r="J336" t="str">
        <f t="array" ref="J336">IFERROR(INDEX($H$1:$H$2320,SMALL(IF($H$1:$H$2320&lt;&gt;"",ROW($H$1:$H$2320)),ROW())),"")</f>
        <v/>
      </c>
    </row>
    <row r="337" spans="1:10" x14ac:dyDescent="0.25">
      <c r="A337">
        <f t="shared" si="30"/>
        <v>5</v>
      </c>
      <c r="B337">
        <f t="shared" si="31"/>
        <v>8</v>
      </c>
      <c r="C337">
        <f t="shared" si="31"/>
        <v>7</v>
      </c>
      <c r="E337" t="str" cm="1">
        <f t="array" ref="E337">IF(C337&gt;INDEX('Invoer bestelling'!$Y$34:$AH$49,'Overzicht bestelling'!A337,'Overzicht bestelling'!B337),"",INDEX('Invoer bestelling'!$Y$34:$AH$49,'Overzicht bestelling'!A337,'Overzicht bestelling'!B337))</f>
        <v/>
      </c>
      <c r="F337" t="str">
        <f>IF(E337="","",VLOOKUP(A337,'Invoer bestelling'!$A$34:$F$49,2,FALSE))</f>
        <v/>
      </c>
      <c r="G337" t="str">
        <f t="shared" si="29"/>
        <v/>
      </c>
      <c r="H337" t="str">
        <f>IF(F337="","",VLOOKUP(F337,'Invoer bestelling'!B$34:G$52,6,FALSE))</f>
        <v/>
      </c>
      <c r="I337" t="str">
        <f t="array" ref="I337">IFERROR(INDEX($G$1:$G$2320,SMALL(IF($G$1:$G$2320&lt;&gt;"",ROW($G$1:$G$2320)),ROW())),"")</f>
        <v/>
      </c>
      <c r="J337" t="str">
        <f t="array" ref="J337">IFERROR(INDEX($H$1:$H$2320,SMALL(IF($H$1:$H$2320&lt;&gt;"",ROW($H$1:$H$2320)),ROW())),"")</f>
        <v/>
      </c>
    </row>
    <row r="338" spans="1:10" x14ac:dyDescent="0.25">
      <c r="A338">
        <f t="shared" si="30"/>
        <v>5</v>
      </c>
      <c r="B338">
        <f t="shared" si="31"/>
        <v>9</v>
      </c>
      <c r="C338">
        <f t="shared" si="31"/>
        <v>1</v>
      </c>
      <c r="E338" t="str" cm="1">
        <f t="array" ref="E338">IF(C338&gt;INDEX('Invoer bestelling'!$Y$34:$AH$49,'Overzicht bestelling'!A338,'Overzicht bestelling'!B338),"",INDEX('Invoer bestelling'!$Y$34:$AH$49,'Overzicht bestelling'!A338,'Overzicht bestelling'!B338))</f>
        <v/>
      </c>
      <c r="F338" t="str">
        <f>IF(E338="","",VLOOKUP(A338,'Invoer bestelling'!$A$34:$F$49,2,FALSE))</f>
        <v/>
      </c>
      <c r="G338" t="str">
        <f t="shared" si="29"/>
        <v/>
      </c>
      <c r="H338" t="str">
        <f>IF(F338="","",VLOOKUP(F338,'Invoer bestelling'!B$34:G$52,6,FALSE))</f>
        <v/>
      </c>
      <c r="I338" t="str">
        <f t="array" ref="I338">IFERROR(INDEX($G$1:$G$2320,SMALL(IF($G$1:$G$2320&lt;&gt;"",ROW($G$1:$G$2320)),ROW())),"")</f>
        <v/>
      </c>
      <c r="J338" t="str">
        <f t="array" ref="J338">IFERROR(INDEX($H$1:$H$2320,SMALL(IF($H$1:$H$2320&lt;&gt;"",ROW($H$1:$H$2320)),ROW())),"")</f>
        <v/>
      </c>
    </row>
    <row r="339" spans="1:10" x14ac:dyDescent="0.25">
      <c r="A339">
        <f t="shared" si="30"/>
        <v>5</v>
      </c>
      <c r="B339">
        <f t="shared" si="31"/>
        <v>9</v>
      </c>
      <c r="C339">
        <f t="shared" si="31"/>
        <v>2</v>
      </c>
      <c r="E339" t="str" cm="1">
        <f t="array" ref="E339">IF(C339&gt;INDEX('Invoer bestelling'!$Y$34:$AH$49,'Overzicht bestelling'!A339,'Overzicht bestelling'!B339),"",INDEX('Invoer bestelling'!$Y$34:$AH$49,'Overzicht bestelling'!A339,'Overzicht bestelling'!B339))</f>
        <v/>
      </c>
      <c r="F339" t="str">
        <f>IF(E339="","",VLOOKUP(A339,'Invoer bestelling'!$A$34:$F$49,2,FALSE))</f>
        <v/>
      </c>
      <c r="G339" t="str">
        <f t="shared" si="29"/>
        <v/>
      </c>
      <c r="H339" t="str">
        <f>IF(F339="","",VLOOKUP(F339,'Invoer bestelling'!B$34:G$52,6,FALSE))</f>
        <v/>
      </c>
      <c r="I339" t="str">
        <f t="array" ref="I339">IFERROR(INDEX($G$1:$G$2320,SMALL(IF($G$1:$G$2320&lt;&gt;"",ROW($G$1:$G$2320)),ROW())),"")</f>
        <v/>
      </c>
      <c r="J339" t="str">
        <f t="array" ref="J339">IFERROR(INDEX($H$1:$H$2320,SMALL(IF($H$1:$H$2320&lt;&gt;"",ROW($H$1:$H$2320)),ROW())),"")</f>
        <v/>
      </c>
    </row>
    <row r="340" spans="1:10" x14ac:dyDescent="0.25">
      <c r="A340">
        <f t="shared" si="30"/>
        <v>5</v>
      </c>
      <c r="B340">
        <f t="shared" si="31"/>
        <v>9</v>
      </c>
      <c r="C340">
        <f t="shared" si="31"/>
        <v>3</v>
      </c>
      <c r="E340" t="str" cm="1">
        <f t="array" ref="E340">IF(C340&gt;INDEX('Invoer bestelling'!$Y$34:$AH$49,'Overzicht bestelling'!A340,'Overzicht bestelling'!B340),"",INDEX('Invoer bestelling'!$Y$34:$AH$49,'Overzicht bestelling'!A340,'Overzicht bestelling'!B340))</f>
        <v/>
      </c>
      <c r="F340" t="str">
        <f>IF(E340="","",VLOOKUP(A340,'Invoer bestelling'!$A$34:$F$49,2,FALSE))</f>
        <v/>
      </c>
      <c r="G340" t="str">
        <f t="shared" si="29"/>
        <v/>
      </c>
      <c r="H340" t="str">
        <f>IF(F340="","",VLOOKUP(F340,'Invoer bestelling'!B$34:G$52,6,FALSE))</f>
        <v/>
      </c>
      <c r="I340" t="str">
        <f t="array" ref="I340">IFERROR(INDEX($G$1:$G$2320,SMALL(IF($G$1:$G$2320&lt;&gt;"",ROW($G$1:$G$2320)),ROW())),"")</f>
        <v/>
      </c>
      <c r="J340" t="str">
        <f t="array" ref="J340">IFERROR(INDEX($H$1:$H$2320,SMALL(IF($H$1:$H$2320&lt;&gt;"",ROW($H$1:$H$2320)),ROW())),"")</f>
        <v/>
      </c>
    </row>
    <row r="341" spans="1:10" x14ac:dyDescent="0.25">
      <c r="A341">
        <f t="shared" si="30"/>
        <v>5</v>
      </c>
      <c r="B341">
        <f t="shared" si="31"/>
        <v>9</v>
      </c>
      <c r="C341">
        <f t="shared" si="31"/>
        <v>4</v>
      </c>
      <c r="E341" t="str" cm="1">
        <f t="array" ref="E341">IF(C341&gt;INDEX('Invoer bestelling'!$Y$34:$AH$49,'Overzicht bestelling'!A341,'Overzicht bestelling'!B341),"",INDEX('Invoer bestelling'!$Y$34:$AH$49,'Overzicht bestelling'!A341,'Overzicht bestelling'!B341))</f>
        <v/>
      </c>
      <c r="F341" t="str">
        <f>IF(E341="","",VLOOKUP(A341,'Invoer bestelling'!$A$34:$F$49,2,FALSE))</f>
        <v/>
      </c>
      <c r="G341" t="str">
        <f t="shared" si="29"/>
        <v/>
      </c>
      <c r="H341" t="str">
        <f>IF(F341="","",VLOOKUP(F341,'Invoer bestelling'!B$34:G$52,6,FALSE))</f>
        <v/>
      </c>
      <c r="I341" t="str">
        <f t="array" ref="I341">IFERROR(INDEX($G$1:$G$2320,SMALL(IF($G$1:$G$2320&lt;&gt;"",ROW($G$1:$G$2320)),ROW())),"")</f>
        <v/>
      </c>
      <c r="J341" t="str">
        <f t="array" ref="J341">IFERROR(INDEX($H$1:$H$2320,SMALL(IF($H$1:$H$2320&lt;&gt;"",ROW($H$1:$H$2320)),ROW())),"")</f>
        <v/>
      </c>
    </row>
    <row r="342" spans="1:10" x14ac:dyDescent="0.25">
      <c r="A342">
        <f t="shared" si="30"/>
        <v>5</v>
      </c>
      <c r="B342">
        <f t="shared" si="31"/>
        <v>9</v>
      </c>
      <c r="C342">
        <f t="shared" si="31"/>
        <v>5</v>
      </c>
      <c r="E342" t="str" cm="1">
        <f t="array" ref="E342">IF(C342&gt;INDEX('Invoer bestelling'!$Y$34:$AH$49,'Overzicht bestelling'!A342,'Overzicht bestelling'!B342),"",INDEX('Invoer bestelling'!$Y$34:$AH$49,'Overzicht bestelling'!A342,'Overzicht bestelling'!B342))</f>
        <v/>
      </c>
      <c r="F342" t="str">
        <f>IF(E342="","",VLOOKUP(A342,'Invoer bestelling'!$A$34:$F$49,2,FALSE))</f>
        <v/>
      </c>
      <c r="G342" t="str">
        <f t="shared" si="29"/>
        <v/>
      </c>
      <c r="H342" t="str">
        <f>IF(F342="","",VLOOKUP(F342,'Invoer bestelling'!B$34:G$52,6,FALSE))</f>
        <v/>
      </c>
      <c r="I342" t="str">
        <f t="array" ref="I342">IFERROR(INDEX($G$1:$G$2320,SMALL(IF($G$1:$G$2320&lt;&gt;"",ROW($G$1:$G$2320)),ROW())),"")</f>
        <v/>
      </c>
      <c r="J342" t="str">
        <f t="array" ref="J342">IFERROR(INDEX($H$1:$H$2320,SMALL(IF($H$1:$H$2320&lt;&gt;"",ROW($H$1:$H$2320)),ROW())),"")</f>
        <v/>
      </c>
    </row>
    <row r="343" spans="1:10" x14ac:dyDescent="0.25">
      <c r="A343">
        <f t="shared" si="30"/>
        <v>5</v>
      </c>
      <c r="B343">
        <f t="shared" si="31"/>
        <v>9</v>
      </c>
      <c r="C343">
        <f t="shared" si="31"/>
        <v>6</v>
      </c>
      <c r="E343" t="str" cm="1">
        <f t="array" ref="E343">IF(C343&gt;INDEX('Invoer bestelling'!$Y$34:$AH$49,'Overzicht bestelling'!A343,'Overzicht bestelling'!B343),"",INDEX('Invoer bestelling'!$Y$34:$AH$49,'Overzicht bestelling'!A343,'Overzicht bestelling'!B343))</f>
        <v/>
      </c>
      <c r="F343" t="str">
        <f>IF(E343="","",VLOOKUP(A343,'Invoer bestelling'!$A$34:$F$49,2,FALSE))</f>
        <v/>
      </c>
      <c r="G343" t="str">
        <f t="shared" si="29"/>
        <v/>
      </c>
      <c r="H343" t="str">
        <f>IF(F343="","",VLOOKUP(F343,'Invoer bestelling'!B$34:G$52,6,FALSE))</f>
        <v/>
      </c>
      <c r="I343" t="str">
        <f t="array" ref="I343">IFERROR(INDEX($G$1:$G$2320,SMALL(IF($G$1:$G$2320&lt;&gt;"",ROW($G$1:$G$2320)),ROW())),"")</f>
        <v/>
      </c>
      <c r="J343" t="str">
        <f t="array" ref="J343">IFERROR(INDEX($H$1:$H$2320,SMALL(IF($H$1:$H$2320&lt;&gt;"",ROW($H$1:$H$2320)),ROW())),"")</f>
        <v/>
      </c>
    </row>
    <row r="344" spans="1:10" x14ac:dyDescent="0.25">
      <c r="A344">
        <f t="shared" si="30"/>
        <v>5</v>
      </c>
      <c r="B344">
        <f t="shared" si="31"/>
        <v>9</v>
      </c>
      <c r="C344">
        <f t="shared" si="31"/>
        <v>7</v>
      </c>
      <c r="E344" t="str" cm="1">
        <f t="array" ref="E344">IF(C344&gt;INDEX('Invoer bestelling'!$Y$34:$AH$49,'Overzicht bestelling'!A344,'Overzicht bestelling'!B344),"",INDEX('Invoer bestelling'!$Y$34:$AH$49,'Overzicht bestelling'!A344,'Overzicht bestelling'!B344))</f>
        <v/>
      </c>
      <c r="F344" t="str">
        <f>IF(E344="","",VLOOKUP(A344,'Invoer bestelling'!$A$34:$F$49,2,FALSE))</f>
        <v/>
      </c>
      <c r="G344" t="str">
        <f t="shared" si="29"/>
        <v/>
      </c>
      <c r="H344" t="str">
        <f>IF(F344="","",VLOOKUP(F344,'Invoer bestelling'!B$34:G$52,6,FALSE))</f>
        <v/>
      </c>
      <c r="I344" t="str">
        <f t="array" ref="I344">IFERROR(INDEX($G$1:$G$2320,SMALL(IF($G$1:$G$2320&lt;&gt;"",ROW($G$1:$G$2320)),ROW())),"")</f>
        <v/>
      </c>
      <c r="J344" t="str">
        <f t="array" ref="J344">IFERROR(INDEX($H$1:$H$2320,SMALL(IF($H$1:$H$2320&lt;&gt;"",ROW($H$1:$H$2320)),ROW())),"")</f>
        <v/>
      </c>
    </row>
    <row r="345" spans="1:10" x14ac:dyDescent="0.25">
      <c r="A345">
        <f t="shared" si="30"/>
        <v>5</v>
      </c>
      <c r="B345">
        <f t="shared" si="31"/>
        <v>10</v>
      </c>
      <c r="C345">
        <f t="shared" si="31"/>
        <v>1</v>
      </c>
      <c r="E345" t="str" cm="1">
        <f t="array" ref="E345">IF(C345&gt;INDEX('Invoer bestelling'!$Y$34:$AH$49,'Overzicht bestelling'!A345,'Overzicht bestelling'!B345),"",INDEX('Invoer bestelling'!$Y$34:$AH$49,'Overzicht bestelling'!A345,'Overzicht bestelling'!B345))</f>
        <v/>
      </c>
      <c r="F345" t="str">
        <f>IF(E345="","",VLOOKUP(A345,'Invoer bestelling'!$A$34:$F$49,2,FALSE))</f>
        <v/>
      </c>
      <c r="G345" t="str">
        <f t="shared" si="29"/>
        <v/>
      </c>
      <c r="H345" t="str">
        <f>IF(F345="","",VLOOKUP(F345,'Invoer bestelling'!B$34:G$52,6,FALSE))</f>
        <v/>
      </c>
      <c r="I345" t="str">
        <f t="array" ref="I345">IFERROR(INDEX($G$1:$G$2320,SMALL(IF($G$1:$G$2320&lt;&gt;"",ROW($G$1:$G$2320)),ROW())),"")</f>
        <v/>
      </c>
      <c r="J345" t="str">
        <f t="array" ref="J345">IFERROR(INDEX($H$1:$H$2320,SMALL(IF($H$1:$H$2320&lt;&gt;"",ROW($H$1:$H$2320)),ROW())),"")</f>
        <v/>
      </c>
    </row>
    <row r="346" spans="1:10" x14ac:dyDescent="0.25">
      <c r="A346">
        <f t="shared" si="30"/>
        <v>5</v>
      </c>
      <c r="B346">
        <f t="shared" si="31"/>
        <v>10</v>
      </c>
      <c r="C346">
        <f t="shared" si="31"/>
        <v>2</v>
      </c>
      <c r="E346" t="str" cm="1">
        <f t="array" ref="E346">IF(C346&gt;INDEX('Invoer bestelling'!$Y$34:$AH$49,'Overzicht bestelling'!A346,'Overzicht bestelling'!B346),"",INDEX('Invoer bestelling'!$Y$34:$AH$49,'Overzicht bestelling'!A346,'Overzicht bestelling'!B346))</f>
        <v/>
      </c>
      <c r="F346" t="str">
        <f>IF(E346="","",VLOOKUP(A346,'Invoer bestelling'!$A$34:$F$49,2,FALSE))</f>
        <v/>
      </c>
      <c r="G346" t="str">
        <f t="shared" si="29"/>
        <v/>
      </c>
      <c r="H346" t="str">
        <f>IF(F346="","",VLOOKUP(F346,'Invoer bestelling'!B$34:G$52,6,FALSE))</f>
        <v/>
      </c>
      <c r="I346" t="str">
        <f t="array" ref="I346">IFERROR(INDEX($G$1:$G$2320,SMALL(IF($G$1:$G$2320&lt;&gt;"",ROW($G$1:$G$2320)),ROW())),"")</f>
        <v/>
      </c>
      <c r="J346" t="str">
        <f t="array" ref="J346">IFERROR(INDEX($H$1:$H$2320,SMALL(IF($H$1:$H$2320&lt;&gt;"",ROW($H$1:$H$2320)),ROW())),"")</f>
        <v/>
      </c>
    </row>
    <row r="347" spans="1:10" x14ac:dyDescent="0.25">
      <c r="A347">
        <f t="shared" si="30"/>
        <v>5</v>
      </c>
      <c r="B347">
        <f t="shared" si="31"/>
        <v>10</v>
      </c>
      <c r="C347">
        <f t="shared" si="31"/>
        <v>3</v>
      </c>
      <c r="E347" t="str" cm="1">
        <f t="array" ref="E347">IF(C347&gt;INDEX('Invoer bestelling'!$Y$34:$AH$49,'Overzicht bestelling'!A347,'Overzicht bestelling'!B347),"",INDEX('Invoer bestelling'!$Y$34:$AH$49,'Overzicht bestelling'!A347,'Overzicht bestelling'!B347))</f>
        <v/>
      </c>
      <c r="F347" t="str">
        <f>IF(E347="","",VLOOKUP(A347,'Invoer bestelling'!$A$34:$F$49,2,FALSE))</f>
        <v/>
      </c>
      <c r="G347" t="str">
        <f t="shared" si="29"/>
        <v/>
      </c>
      <c r="H347" t="str">
        <f>IF(F347="","",VLOOKUP(F347,'Invoer bestelling'!B$34:G$52,6,FALSE))</f>
        <v/>
      </c>
      <c r="I347" t="str">
        <f t="array" ref="I347">IFERROR(INDEX($G$1:$G$2320,SMALL(IF($G$1:$G$2320&lt;&gt;"",ROW($G$1:$G$2320)),ROW())),"")</f>
        <v/>
      </c>
      <c r="J347" t="str">
        <f t="array" ref="J347">IFERROR(INDEX($H$1:$H$2320,SMALL(IF($H$1:$H$2320&lt;&gt;"",ROW($H$1:$H$2320)),ROW())),"")</f>
        <v/>
      </c>
    </row>
    <row r="348" spans="1:10" x14ac:dyDescent="0.25">
      <c r="A348">
        <f t="shared" si="30"/>
        <v>5</v>
      </c>
      <c r="B348">
        <f t="shared" si="31"/>
        <v>10</v>
      </c>
      <c r="C348">
        <f t="shared" si="31"/>
        <v>4</v>
      </c>
      <c r="E348" t="str" cm="1">
        <f t="array" ref="E348">IF(C348&gt;INDEX('Invoer bestelling'!$Y$34:$AH$49,'Overzicht bestelling'!A348,'Overzicht bestelling'!B348),"",INDEX('Invoer bestelling'!$Y$34:$AH$49,'Overzicht bestelling'!A348,'Overzicht bestelling'!B348))</f>
        <v/>
      </c>
      <c r="F348" t="str">
        <f>IF(E348="","",VLOOKUP(A348,'Invoer bestelling'!$A$34:$F$49,2,FALSE))</f>
        <v/>
      </c>
      <c r="G348" t="str">
        <f t="shared" si="29"/>
        <v/>
      </c>
      <c r="H348" t="str">
        <f>IF(F348="","",VLOOKUP(F348,'Invoer bestelling'!B$34:G$52,6,FALSE))</f>
        <v/>
      </c>
      <c r="I348" t="str">
        <f t="array" ref="I348">IFERROR(INDEX($G$1:$G$2320,SMALL(IF($G$1:$G$2320&lt;&gt;"",ROW($G$1:$G$2320)),ROW())),"")</f>
        <v/>
      </c>
      <c r="J348" t="str">
        <f t="array" ref="J348">IFERROR(INDEX($H$1:$H$2320,SMALL(IF($H$1:$H$2320&lt;&gt;"",ROW($H$1:$H$2320)),ROW())),"")</f>
        <v/>
      </c>
    </row>
    <row r="349" spans="1:10" x14ac:dyDescent="0.25">
      <c r="A349">
        <f t="shared" si="30"/>
        <v>5</v>
      </c>
      <c r="B349">
        <f t="shared" si="31"/>
        <v>10</v>
      </c>
      <c r="C349">
        <f t="shared" si="31"/>
        <v>5</v>
      </c>
      <c r="E349" t="str" cm="1">
        <f t="array" ref="E349">IF(C349&gt;INDEX('Invoer bestelling'!$Y$34:$AH$49,'Overzicht bestelling'!A349,'Overzicht bestelling'!B349),"",INDEX('Invoer bestelling'!$Y$34:$AH$49,'Overzicht bestelling'!A349,'Overzicht bestelling'!B349))</f>
        <v/>
      </c>
      <c r="F349" t="str">
        <f>IF(E349="","",VLOOKUP(A349,'Invoer bestelling'!$A$34:$F$49,2,FALSE))</f>
        <v/>
      </c>
      <c r="G349" t="str">
        <f t="shared" si="29"/>
        <v/>
      </c>
      <c r="H349" t="str">
        <f>IF(F349="","",VLOOKUP(F349,'Invoer bestelling'!B$34:G$52,6,FALSE))</f>
        <v/>
      </c>
      <c r="I349" t="str">
        <f t="array" ref="I349">IFERROR(INDEX($G$1:$G$2320,SMALL(IF($G$1:$G$2320&lt;&gt;"",ROW($G$1:$G$2320)),ROW())),"")</f>
        <v/>
      </c>
      <c r="J349" t="str">
        <f t="array" ref="J349">IFERROR(INDEX($H$1:$H$2320,SMALL(IF($H$1:$H$2320&lt;&gt;"",ROW($H$1:$H$2320)),ROW())),"")</f>
        <v/>
      </c>
    </row>
    <row r="350" spans="1:10" x14ac:dyDescent="0.25">
      <c r="A350">
        <f t="shared" si="30"/>
        <v>5</v>
      </c>
      <c r="B350">
        <f t="shared" si="31"/>
        <v>10</v>
      </c>
      <c r="C350">
        <f t="shared" si="31"/>
        <v>6</v>
      </c>
      <c r="E350" t="str" cm="1">
        <f t="array" ref="E350">IF(C350&gt;INDEX('Invoer bestelling'!$Y$34:$AH$49,'Overzicht bestelling'!A350,'Overzicht bestelling'!B350),"",INDEX('Invoer bestelling'!$Y$34:$AH$49,'Overzicht bestelling'!A350,'Overzicht bestelling'!B350))</f>
        <v/>
      </c>
      <c r="F350" t="str">
        <f>IF(E350="","",VLOOKUP(A350,'Invoer bestelling'!$A$34:$F$49,2,FALSE))</f>
        <v/>
      </c>
      <c r="G350" t="str">
        <f t="shared" si="29"/>
        <v/>
      </c>
      <c r="H350" t="str">
        <f>IF(F350="","",VLOOKUP(F350,'Invoer bestelling'!B$34:G$52,6,FALSE))</f>
        <v/>
      </c>
      <c r="I350" t="str">
        <f t="array" ref="I350">IFERROR(INDEX($G$1:$G$2320,SMALL(IF($G$1:$G$2320&lt;&gt;"",ROW($G$1:$G$2320)),ROW())),"")</f>
        <v/>
      </c>
      <c r="J350" t="str">
        <f t="array" ref="J350">IFERROR(INDEX($H$1:$H$2320,SMALL(IF($H$1:$H$2320&lt;&gt;"",ROW($H$1:$H$2320)),ROW())),"")</f>
        <v/>
      </c>
    </row>
    <row r="351" spans="1:10" x14ac:dyDescent="0.25">
      <c r="A351">
        <f t="shared" si="30"/>
        <v>5</v>
      </c>
      <c r="B351">
        <f t="shared" si="31"/>
        <v>10</v>
      </c>
      <c r="C351">
        <f t="shared" si="31"/>
        <v>7</v>
      </c>
      <c r="E351" t="str" cm="1">
        <f t="array" ref="E351">IF(C351&gt;INDEX('Invoer bestelling'!$Y$34:$AH$49,'Overzicht bestelling'!A351,'Overzicht bestelling'!B351),"",INDEX('Invoer bestelling'!$Y$34:$AH$49,'Overzicht bestelling'!A351,'Overzicht bestelling'!B351))</f>
        <v/>
      </c>
      <c r="F351" t="str">
        <f>IF(E351="","",VLOOKUP(A351,'Invoer bestelling'!$A$34:$F$49,2,FALSE))</f>
        <v/>
      </c>
      <c r="G351" t="str">
        <f t="shared" si="29"/>
        <v/>
      </c>
      <c r="H351" t="str">
        <f>IF(F351="","",VLOOKUP(F351,'Invoer bestelling'!B$34:G$52,6,FALSE))</f>
        <v/>
      </c>
      <c r="I351" t="str">
        <f t="array" ref="I351">IFERROR(INDEX($G$1:$G$2320,SMALL(IF($G$1:$G$2320&lt;&gt;"",ROW($G$1:$G$2320)),ROW())),"")</f>
        <v/>
      </c>
      <c r="J351" t="str">
        <f t="array" ref="J351">IFERROR(INDEX($H$1:$H$2320,SMALL(IF($H$1:$H$2320&lt;&gt;"",ROW($H$1:$H$2320)),ROW())),"")</f>
        <v/>
      </c>
    </row>
    <row r="352" spans="1:10" x14ac:dyDescent="0.25">
      <c r="A352">
        <f t="shared" si="30"/>
        <v>6</v>
      </c>
      <c r="B352">
        <f t="shared" ref="B352:C371" si="32">B282</f>
        <v>1</v>
      </c>
      <c r="C352">
        <f t="shared" si="32"/>
        <v>1</v>
      </c>
      <c r="E352" t="str" cm="1">
        <f t="array" ref="E352">IF(C352&gt;INDEX('Invoer bestelling'!$Y$34:$AH$49,'Overzicht bestelling'!A352,'Overzicht bestelling'!B352),"",INDEX('Invoer bestelling'!$Y$34:$AH$49,'Overzicht bestelling'!A352,'Overzicht bestelling'!B352))</f>
        <v/>
      </c>
      <c r="F352" t="str">
        <f>IF(E352="","",VLOOKUP(A352,'Invoer bestelling'!$A$34:$F$49,2,FALSE))</f>
        <v/>
      </c>
      <c r="G352" t="str">
        <f t="shared" si="29"/>
        <v/>
      </c>
      <c r="H352" t="str">
        <f>IF(F352="","",VLOOKUP(F352,'Invoer bestelling'!B$34:G$52,6,FALSE))</f>
        <v/>
      </c>
      <c r="I352" t="str">
        <f t="array" ref="I352">IFERROR(INDEX($G$1:$G$2320,SMALL(IF($G$1:$G$2320&lt;&gt;"",ROW($G$1:$G$2320)),ROW())),"")</f>
        <v/>
      </c>
      <c r="J352" t="str">
        <f t="array" ref="J352">IFERROR(INDEX($H$1:$H$2320,SMALL(IF($H$1:$H$2320&lt;&gt;"",ROW($H$1:$H$2320)),ROW())),"")</f>
        <v/>
      </c>
    </row>
    <row r="353" spans="1:10" x14ac:dyDescent="0.25">
      <c r="A353">
        <f t="shared" si="30"/>
        <v>6</v>
      </c>
      <c r="B353">
        <f t="shared" si="32"/>
        <v>1</v>
      </c>
      <c r="C353">
        <f t="shared" si="32"/>
        <v>2</v>
      </c>
      <c r="E353" t="str" cm="1">
        <f t="array" ref="E353">IF(C353&gt;INDEX('Invoer bestelling'!$Y$34:$AH$49,'Overzicht bestelling'!A353,'Overzicht bestelling'!B353),"",INDEX('Invoer bestelling'!$Y$34:$AH$49,'Overzicht bestelling'!A353,'Overzicht bestelling'!B353))</f>
        <v/>
      </c>
      <c r="F353" t="str">
        <f>IF(E353="","",VLOOKUP(A353,'Invoer bestelling'!$A$34:$F$49,2,FALSE))</f>
        <v/>
      </c>
      <c r="G353" t="str">
        <f t="shared" si="29"/>
        <v/>
      </c>
      <c r="H353" t="str">
        <f>IF(F353="","",VLOOKUP(F353,'Invoer bestelling'!B$34:G$52,6,FALSE))</f>
        <v/>
      </c>
      <c r="I353" t="str">
        <f t="array" ref="I353">IFERROR(INDEX($G$1:$G$2320,SMALL(IF($G$1:$G$2320&lt;&gt;"",ROW($G$1:$G$2320)),ROW())),"")</f>
        <v/>
      </c>
      <c r="J353" t="str">
        <f t="array" ref="J353">IFERROR(INDEX($H$1:$H$2320,SMALL(IF($H$1:$H$2320&lt;&gt;"",ROW($H$1:$H$2320)),ROW())),"")</f>
        <v/>
      </c>
    </row>
    <row r="354" spans="1:10" x14ac:dyDescent="0.25">
      <c r="A354">
        <f t="shared" si="30"/>
        <v>6</v>
      </c>
      <c r="B354">
        <f t="shared" si="32"/>
        <v>1</v>
      </c>
      <c r="C354">
        <f t="shared" si="32"/>
        <v>3</v>
      </c>
      <c r="E354" t="str" cm="1">
        <f t="array" ref="E354">IF(C354&gt;INDEX('Invoer bestelling'!$Y$34:$AH$49,'Overzicht bestelling'!A354,'Overzicht bestelling'!B354),"",INDEX('Invoer bestelling'!$Y$34:$AH$49,'Overzicht bestelling'!A354,'Overzicht bestelling'!B354))</f>
        <v/>
      </c>
      <c r="F354" t="str">
        <f>IF(E354="","",VLOOKUP(A354,'Invoer bestelling'!$A$34:$F$49,2,FALSE))</f>
        <v/>
      </c>
      <c r="G354" t="str">
        <f t="shared" si="29"/>
        <v/>
      </c>
      <c r="H354" t="str">
        <f>IF(F354="","",VLOOKUP(F354,'Invoer bestelling'!B$34:G$52,6,FALSE))</f>
        <v/>
      </c>
      <c r="I354" t="str">
        <f t="array" ref="I354">IFERROR(INDEX($G$1:$G$2320,SMALL(IF($G$1:$G$2320&lt;&gt;"",ROW($G$1:$G$2320)),ROW())),"")</f>
        <v/>
      </c>
      <c r="J354" t="str">
        <f t="array" ref="J354">IFERROR(INDEX($H$1:$H$2320,SMALL(IF($H$1:$H$2320&lt;&gt;"",ROW($H$1:$H$2320)),ROW())),"")</f>
        <v/>
      </c>
    </row>
    <row r="355" spans="1:10" x14ac:dyDescent="0.25">
      <c r="A355">
        <f t="shared" si="30"/>
        <v>6</v>
      </c>
      <c r="B355">
        <f t="shared" si="32"/>
        <v>1</v>
      </c>
      <c r="C355">
        <f t="shared" si="32"/>
        <v>4</v>
      </c>
      <c r="E355" t="str" cm="1">
        <f t="array" ref="E355">IF(C355&gt;INDEX('Invoer bestelling'!$Y$34:$AH$49,'Overzicht bestelling'!A355,'Overzicht bestelling'!B355),"",INDEX('Invoer bestelling'!$Y$34:$AH$49,'Overzicht bestelling'!A355,'Overzicht bestelling'!B355))</f>
        <v/>
      </c>
      <c r="F355" t="str">
        <f>IF(E355="","",VLOOKUP(A355,'Invoer bestelling'!$A$34:$F$49,2,FALSE))</f>
        <v/>
      </c>
      <c r="G355" t="str">
        <f t="shared" si="29"/>
        <v/>
      </c>
      <c r="H355" t="str">
        <f>IF(F355="","",VLOOKUP(F355,'Invoer bestelling'!B$34:G$52,6,FALSE))</f>
        <v/>
      </c>
      <c r="I355" t="str">
        <f t="array" ref="I355">IFERROR(INDEX($G$1:$G$2320,SMALL(IF($G$1:$G$2320&lt;&gt;"",ROW($G$1:$G$2320)),ROW())),"")</f>
        <v/>
      </c>
      <c r="J355" t="str">
        <f t="array" ref="J355">IFERROR(INDEX($H$1:$H$2320,SMALL(IF($H$1:$H$2320&lt;&gt;"",ROW($H$1:$H$2320)),ROW())),"")</f>
        <v/>
      </c>
    </row>
    <row r="356" spans="1:10" x14ac:dyDescent="0.25">
      <c r="A356">
        <f t="shared" si="30"/>
        <v>6</v>
      </c>
      <c r="B356">
        <f t="shared" si="32"/>
        <v>1</v>
      </c>
      <c r="C356">
        <f t="shared" si="32"/>
        <v>5</v>
      </c>
      <c r="E356" t="str" cm="1">
        <f t="array" ref="E356">IF(C356&gt;INDEX('Invoer bestelling'!$Y$34:$AH$49,'Overzicht bestelling'!A356,'Overzicht bestelling'!B356),"",INDEX('Invoer bestelling'!$Y$34:$AH$49,'Overzicht bestelling'!A356,'Overzicht bestelling'!B356))</f>
        <v/>
      </c>
      <c r="F356" t="str">
        <f>IF(E356="","",VLOOKUP(A356,'Invoer bestelling'!$A$34:$F$49,2,FALSE))</f>
        <v/>
      </c>
      <c r="G356" t="str">
        <f t="shared" si="29"/>
        <v/>
      </c>
      <c r="H356" t="str">
        <f>IF(F356="","",VLOOKUP(F356,'Invoer bestelling'!B$34:G$52,6,FALSE))</f>
        <v/>
      </c>
      <c r="I356" t="str">
        <f t="array" ref="I356">IFERROR(INDEX($G$1:$G$2320,SMALL(IF($G$1:$G$2320&lt;&gt;"",ROW($G$1:$G$2320)),ROW())),"")</f>
        <v/>
      </c>
      <c r="J356" t="str">
        <f t="array" ref="J356">IFERROR(INDEX($H$1:$H$2320,SMALL(IF($H$1:$H$2320&lt;&gt;"",ROW($H$1:$H$2320)),ROW())),"")</f>
        <v/>
      </c>
    </row>
    <row r="357" spans="1:10" x14ac:dyDescent="0.25">
      <c r="A357">
        <f t="shared" si="30"/>
        <v>6</v>
      </c>
      <c r="B357">
        <f t="shared" si="32"/>
        <v>1</v>
      </c>
      <c r="C357">
        <f t="shared" si="32"/>
        <v>6</v>
      </c>
      <c r="E357" t="str" cm="1">
        <f t="array" ref="E357">IF(C357&gt;INDEX('Invoer bestelling'!$Y$34:$AH$49,'Overzicht bestelling'!A357,'Overzicht bestelling'!B357),"",INDEX('Invoer bestelling'!$Y$34:$AH$49,'Overzicht bestelling'!A357,'Overzicht bestelling'!B357))</f>
        <v/>
      </c>
      <c r="F357" t="str">
        <f>IF(E357="","",VLOOKUP(A357,'Invoer bestelling'!$A$34:$F$49,2,FALSE))</f>
        <v/>
      </c>
      <c r="G357" t="str">
        <f t="shared" si="29"/>
        <v/>
      </c>
      <c r="H357" t="str">
        <f>IF(F357="","",VLOOKUP(F357,'Invoer bestelling'!B$34:G$52,6,FALSE))</f>
        <v/>
      </c>
      <c r="I357" t="str">
        <f t="array" ref="I357">IFERROR(INDEX($G$1:$G$2320,SMALL(IF($G$1:$G$2320&lt;&gt;"",ROW($G$1:$G$2320)),ROW())),"")</f>
        <v/>
      </c>
      <c r="J357" t="str">
        <f t="array" ref="J357">IFERROR(INDEX($H$1:$H$2320,SMALL(IF($H$1:$H$2320&lt;&gt;"",ROW($H$1:$H$2320)),ROW())),"")</f>
        <v/>
      </c>
    </row>
    <row r="358" spans="1:10" x14ac:dyDescent="0.25">
      <c r="A358">
        <f t="shared" si="30"/>
        <v>6</v>
      </c>
      <c r="B358">
        <f t="shared" si="32"/>
        <v>1</v>
      </c>
      <c r="C358">
        <f t="shared" si="32"/>
        <v>7</v>
      </c>
      <c r="E358" t="str" cm="1">
        <f t="array" ref="E358">IF(C358&gt;INDEX('Invoer bestelling'!$Y$34:$AH$49,'Overzicht bestelling'!A358,'Overzicht bestelling'!B358),"",INDEX('Invoer bestelling'!$Y$34:$AH$49,'Overzicht bestelling'!A358,'Overzicht bestelling'!B358))</f>
        <v/>
      </c>
      <c r="F358" t="str">
        <f>IF(E358="","",VLOOKUP(A358,'Invoer bestelling'!$A$34:$F$49,2,FALSE))</f>
        <v/>
      </c>
      <c r="G358" t="str">
        <f t="shared" si="29"/>
        <v/>
      </c>
      <c r="H358" t="str">
        <f>IF(F358="","",VLOOKUP(F358,'Invoer bestelling'!B$34:G$52,6,FALSE))</f>
        <v/>
      </c>
      <c r="I358" t="str">
        <f t="array" ref="I358">IFERROR(INDEX($G$1:$G$2320,SMALL(IF($G$1:$G$2320&lt;&gt;"",ROW($G$1:$G$2320)),ROW())),"")</f>
        <v/>
      </c>
      <c r="J358" t="str">
        <f t="array" ref="J358">IFERROR(INDEX($H$1:$H$2320,SMALL(IF($H$1:$H$2320&lt;&gt;"",ROW($H$1:$H$2320)),ROW())),"")</f>
        <v/>
      </c>
    </row>
    <row r="359" spans="1:10" x14ac:dyDescent="0.25">
      <c r="A359">
        <f t="shared" si="30"/>
        <v>6</v>
      </c>
      <c r="B359">
        <f t="shared" si="32"/>
        <v>2</v>
      </c>
      <c r="C359">
        <f t="shared" si="32"/>
        <v>1</v>
      </c>
      <c r="E359" t="str" cm="1">
        <f t="array" ref="E359">IF(C359&gt;INDEX('Invoer bestelling'!$Y$34:$AH$49,'Overzicht bestelling'!A359,'Overzicht bestelling'!B359),"",INDEX('Invoer bestelling'!$Y$34:$AH$49,'Overzicht bestelling'!A359,'Overzicht bestelling'!B359))</f>
        <v/>
      </c>
      <c r="F359" t="str">
        <f>IF(E359="","",VLOOKUP(A359,'Invoer bestelling'!$A$34:$F$49,2,FALSE))</f>
        <v/>
      </c>
      <c r="G359" t="str">
        <f t="shared" si="29"/>
        <v/>
      </c>
      <c r="H359" t="str">
        <f>IF(F359="","",VLOOKUP(F359,'Invoer bestelling'!B$34:G$52,6,FALSE))</f>
        <v/>
      </c>
      <c r="I359" t="str">
        <f t="array" ref="I359">IFERROR(INDEX($G$1:$G$2320,SMALL(IF($G$1:$G$2320&lt;&gt;"",ROW($G$1:$G$2320)),ROW())),"")</f>
        <v/>
      </c>
      <c r="J359" t="str">
        <f t="array" ref="J359">IFERROR(INDEX($H$1:$H$2320,SMALL(IF($H$1:$H$2320&lt;&gt;"",ROW($H$1:$H$2320)),ROW())),"")</f>
        <v/>
      </c>
    </row>
    <row r="360" spans="1:10" x14ac:dyDescent="0.25">
      <c r="A360">
        <f t="shared" si="30"/>
        <v>6</v>
      </c>
      <c r="B360">
        <f t="shared" si="32"/>
        <v>2</v>
      </c>
      <c r="C360">
        <f t="shared" si="32"/>
        <v>2</v>
      </c>
      <c r="E360" t="str" cm="1">
        <f t="array" ref="E360">IF(C360&gt;INDEX('Invoer bestelling'!$Y$34:$AH$49,'Overzicht bestelling'!A360,'Overzicht bestelling'!B360),"",INDEX('Invoer bestelling'!$Y$34:$AH$49,'Overzicht bestelling'!A360,'Overzicht bestelling'!B360))</f>
        <v/>
      </c>
      <c r="F360" t="str">
        <f>IF(E360="","",VLOOKUP(A360,'Invoer bestelling'!$A$34:$F$49,2,FALSE))</f>
        <v/>
      </c>
      <c r="G360" t="str">
        <f t="shared" si="29"/>
        <v/>
      </c>
      <c r="H360" t="str">
        <f>IF(F360="","",VLOOKUP(F360,'Invoer bestelling'!B$34:G$52,6,FALSE))</f>
        <v/>
      </c>
      <c r="I360" t="str">
        <f t="array" ref="I360">IFERROR(INDEX($G$1:$G$2320,SMALL(IF($G$1:$G$2320&lt;&gt;"",ROW($G$1:$G$2320)),ROW())),"")</f>
        <v/>
      </c>
      <c r="J360" t="str">
        <f t="array" ref="J360">IFERROR(INDEX($H$1:$H$2320,SMALL(IF($H$1:$H$2320&lt;&gt;"",ROW($H$1:$H$2320)),ROW())),"")</f>
        <v/>
      </c>
    </row>
    <row r="361" spans="1:10" x14ac:dyDescent="0.25">
      <c r="A361">
        <f t="shared" si="30"/>
        <v>6</v>
      </c>
      <c r="B361">
        <f t="shared" si="32"/>
        <v>2</v>
      </c>
      <c r="C361">
        <f t="shared" si="32"/>
        <v>3</v>
      </c>
      <c r="E361" t="str" cm="1">
        <f t="array" ref="E361">IF(C361&gt;INDEX('Invoer bestelling'!$Y$34:$AH$49,'Overzicht bestelling'!A361,'Overzicht bestelling'!B361),"",INDEX('Invoer bestelling'!$Y$34:$AH$49,'Overzicht bestelling'!A361,'Overzicht bestelling'!B361))</f>
        <v/>
      </c>
      <c r="F361" t="str">
        <f>IF(E361="","",VLOOKUP(A361,'Invoer bestelling'!$A$34:$F$49,2,FALSE))</f>
        <v/>
      </c>
      <c r="G361" t="str">
        <f t="shared" si="29"/>
        <v/>
      </c>
      <c r="H361" t="str">
        <f>IF(F361="","",VLOOKUP(F361,'Invoer bestelling'!B$34:G$52,6,FALSE))</f>
        <v/>
      </c>
      <c r="I361" t="str">
        <f t="array" ref="I361">IFERROR(INDEX($G$1:$G$2320,SMALL(IF($G$1:$G$2320&lt;&gt;"",ROW($G$1:$G$2320)),ROW())),"")</f>
        <v/>
      </c>
      <c r="J361" t="str">
        <f t="array" ref="J361">IFERROR(INDEX($H$1:$H$2320,SMALL(IF($H$1:$H$2320&lt;&gt;"",ROW($H$1:$H$2320)),ROW())),"")</f>
        <v/>
      </c>
    </row>
    <row r="362" spans="1:10" x14ac:dyDescent="0.25">
      <c r="A362">
        <f t="shared" si="30"/>
        <v>6</v>
      </c>
      <c r="B362">
        <f t="shared" si="32"/>
        <v>2</v>
      </c>
      <c r="C362">
        <f t="shared" si="32"/>
        <v>4</v>
      </c>
      <c r="E362" t="str" cm="1">
        <f t="array" ref="E362">IF(C362&gt;INDEX('Invoer bestelling'!$Y$34:$AH$49,'Overzicht bestelling'!A362,'Overzicht bestelling'!B362),"",INDEX('Invoer bestelling'!$Y$34:$AH$49,'Overzicht bestelling'!A362,'Overzicht bestelling'!B362))</f>
        <v/>
      </c>
      <c r="F362" t="str">
        <f>IF(E362="","",VLOOKUP(A362,'Invoer bestelling'!$A$34:$F$49,2,FALSE))</f>
        <v/>
      </c>
      <c r="G362" t="str">
        <f t="shared" si="29"/>
        <v/>
      </c>
      <c r="H362" t="str">
        <f>IF(F362="","",VLOOKUP(F362,'Invoer bestelling'!B$34:G$52,6,FALSE))</f>
        <v/>
      </c>
      <c r="I362" t="str">
        <f t="array" ref="I362">IFERROR(INDEX($G$1:$G$2320,SMALL(IF($G$1:$G$2320&lt;&gt;"",ROW($G$1:$G$2320)),ROW())),"")</f>
        <v/>
      </c>
      <c r="J362" t="str">
        <f t="array" ref="J362">IFERROR(INDEX($H$1:$H$2320,SMALL(IF($H$1:$H$2320&lt;&gt;"",ROW($H$1:$H$2320)),ROW())),"")</f>
        <v/>
      </c>
    </row>
    <row r="363" spans="1:10" x14ac:dyDescent="0.25">
      <c r="A363">
        <f t="shared" si="30"/>
        <v>6</v>
      </c>
      <c r="B363">
        <f t="shared" si="32"/>
        <v>2</v>
      </c>
      <c r="C363">
        <f t="shared" si="32"/>
        <v>5</v>
      </c>
      <c r="E363" t="str" cm="1">
        <f t="array" ref="E363">IF(C363&gt;INDEX('Invoer bestelling'!$Y$34:$AH$49,'Overzicht bestelling'!A363,'Overzicht bestelling'!B363),"",INDEX('Invoer bestelling'!$Y$34:$AH$49,'Overzicht bestelling'!A363,'Overzicht bestelling'!B363))</f>
        <v/>
      </c>
      <c r="F363" t="str">
        <f>IF(E363="","",VLOOKUP(A363,'Invoer bestelling'!$A$34:$F$49,2,FALSE))</f>
        <v/>
      </c>
      <c r="G363" t="str">
        <f t="shared" si="29"/>
        <v/>
      </c>
      <c r="H363" t="str">
        <f>IF(F363="","",VLOOKUP(F363,'Invoer bestelling'!B$34:G$52,6,FALSE))</f>
        <v/>
      </c>
      <c r="I363" t="str">
        <f t="array" ref="I363">IFERROR(INDEX($G$1:$G$2320,SMALL(IF($G$1:$G$2320&lt;&gt;"",ROW($G$1:$G$2320)),ROW())),"")</f>
        <v/>
      </c>
      <c r="J363" t="str">
        <f t="array" ref="J363">IFERROR(INDEX($H$1:$H$2320,SMALL(IF($H$1:$H$2320&lt;&gt;"",ROW($H$1:$H$2320)),ROW())),"")</f>
        <v/>
      </c>
    </row>
    <row r="364" spans="1:10" x14ac:dyDescent="0.25">
      <c r="A364">
        <f t="shared" si="30"/>
        <v>6</v>
      </c>
      <c r="B364">
        <f t="shared" si="32"/>
        <v>2</v>
      </c>
      <c r="C364">
        <f t="shared" si="32"/>
        <v>6</v>
      </c>
      <c r="E364" t="str" cm="1">
        <f t="array" ref="E364">IF(C364&gt;INDEX('Invoer bestelling'!$Y$34:$AH$49,'Overzicht bestelling'!A364,'Overzicht bestelling'!B364),"",INDEX('Invoer bestelling'!$Y$34:$AH$49,'Overzicht bestelling'!A364,'Overzicht bestelling'!B364))</f>
        <v/>
      </c>
      <c r="F364" t="str">
        <f>IF(E364="","",VLOOKUP(A364,'Invoer bestelling'!$A$34:$F$49,2,FALSE))</f>
        <v/>
      </c>
      <c r="G364" t="str">
        <f t="shared" si="29"/>
        <v/>
      </c>
      <c r="H364" t="str">
        <f>IF(F364="","",VLOOKUP(F364,'Invoer bestelling'!B$34:G$52,6,FALSE))</f>
        <v/>
      </c>
      <c r="I364" t="str">
        <f t="array" ref="I364">IFERROR(INDEX($G$1:$G$2320,SMALL(IF($G$1:$G$2320&lt;&gt;"",ROW($G$1:$G$2320)),ROW())),"")</f>
        <v/>
      </c>
      <c r="J364" t="str">
        <f t="array" ref="J364">IFERROR(INDEX($H$1:$H$2320,SMALL(IF($H$1:$H$2320&lt;&gt;"",ROW($H$1:$H$2320)),ROW())),"")</f>
        <v/>
      </c>
    </row>
    <row r="365" spans="1:10" x14ac:dyDescent="0.25">
      <c r="A365">
        <f t="shared" si="30"/>
        <v>6</v>
      </c>
      <c r="B365">
        <f t="shared" si="32"/>
        <v>2</v>
      </c>
      <c r="C365">
        <f t="shared" si="32"/>
        <v>7</v>
      </c>
      <c r="E365" t="str" cm="1">
        <f t="array" ref="E365">IF(C365&gt;INDEX('Invoer bestelling'!$Y$34:$AH$49,'Overzicht bestelling'!A365,'Overzicht bestelling'!B365),"",INDEX('Invoer bestelling'!$Y$34:$AH$49,'Overzicht bestelling'!A365,'Overzicht bestelling'!B365))</f>
        <v/>
      </c>
      <c r="F365" t="str">
        <f>IF(E365="","",VLOOKUP(A365,'Invoer bestelling'!$A$34:$F$49,2,FALSE))</f>
        <v/>
      </c>
      <c r="G365" t="str">
        <f t="shared" si="29"/>
        <v/>
      </c>
      <c r="H365" t="str">
        <f>IF(F365="","",VLOOKUP(F365,'Invoer bestelling'!B$34:G$52,6,FALSE))</f>
        <v/>
      </c>
      <c r="I365" t="str">
        <f t="array" ref="I365">IFERROR(INDEX($G$1:$G$2320,SMALL(IF($G$1:$G$2320&lt;&gt;"",ROW($G$1:$G$2320)),ROW())),"")</f>
        <v/>
      </c>
      <c r="J365" t="str">
        <f t="array" ref="J365">IFERROR(INDEX($H$1:$H$2320,SMALL(IF($H$1:$H$2320&lt;&gt;"",ROW($H$1:$H$2320)),ROW())),"")</f>
        <v/>
      </c>
    </row>
    <row r="366" spans="1:10" x14ac:dyDescent="0.25">
      <c r="A366">
        <f t="shared" si="30"/>
        <v>6</v>
      </c>
      <c r="B366">
        <f t="shared" si="32"/>
        <v>3</v>
      </c>
      <c r="C366">
        <f t="shared" si="32"/>
        <v>1</v>
      </c>
      <c r="E366" t="str" cm="1">
        <f t="array" ref="E366">IF(C366&gt;INDEX('Invoer bestelling'!$Y$34:$AH$49,'Overzicht bestelling'!A366,'Overzicht bestelling'!B366),"",INDEX('Invoer bestelling'!$Y$34:$AH$49,'Overzicht bestelling'!A366,'Overzicht bestelling'!B366))</f>
        <v/>
      </c>
      <c r="F366" t="str">
        <f>IF(E366="","",VLOOKUP(A366,'Invoer bestelling'!$A$34:$F$49,2,FALSE))</f>
        <v/>
      </c>
      <c r="G366" t="str">
        <f t="shared" si="29"/>
        <v/>
      </c>
      <c r="H366" t="str">
        <f>IF(F366="","",VLOOKUP(F366,'Invoer bestelling'!B$34:G$52,6,FALSE))</f>
        <v/>
      </c>
      <c r="I366" t="str">
        <f t="array" ref="I366">IFERROR(INDEX($G$1:$G$2320,SMALL(IF($G$1:$G$2320&lt;&gt;"",ROW($G$1:$G$2320)),ROW())),"")</f>
        <v/>
      </c>
      <c r="J366" t="str">
        <f t="array" ref="J366">IFERROR(INDEX($H$1:$H$2320,SMALL(IF($H$1:$H$2320&lt;&gt;"",ROW($H$1:$H$2320)),ROW())),"")</f>
        <v/>
      </c>
    </row>
    <row r="367" spans="1:10" x14ac:dyDescent="0.25">
      <c r="A367">
        <f t="shared" si="30"/>
        <v>6</v>
      </c>
      <c r="B367">
        <f t="shared" si="32"/>
        <v>3</v>
      </c>
      <c r="C367">
        <f t="shared" si="32"/>
        <v>2</v>
      </c>
      <c r="E367" t="str" cm="1">
        <f t="array" ref="E367">IF(C367&gt;INDEX('Invoer bestelling'!$Y$34:$AH$49,'Overzicht bestelling'!A367,'Overzicht bestelling'!B367),"",INDEX('Invoer bestelling'!$Y$34:$AH$49,'Overzicht bestelling'!A367,'Overzicht bestelling'!B367))</f>
        <v/>
      </c>
      <c r="F367" t="str">
        <f>IF(E367="","",VLOOKUP(A367,'Invoer bestelling'!$A$34:$F$49,2,FALSE))</f>
        <v/>
      </c>
      <c r="G367" t="str">
        <f t="shared" si="29"/>
        <v/>
      </c>
      <c r="H367" t="str">
        <f>IF(F367="","",VLOOKUP(F367,'Invoer bestelling'!B$34:G$52,6,FALSE))</f>
        <v/>
      </c>
      <c r="I367" t="str">
        <f t="array" ref="I367">IFERROR(INDEX($G$1:$G$2320,SMALL(IF($G$1:$G$2320&lt;&gt;"",ROW($G$1:$G$2320)),ROW())),"")</f>
        <v/>
      </c>
      <c r="J367" t="str">
        <f t="array" ref="J367">IFERROR(INDEX($H$1:$H$2320,SMALL(IF($H$1:$H$2320&lt;&gt;"",ROW($H$1:$H$2320)),ROW())),"")</f>
        <v/>
      </c>
    </row>
    <row r="368" spans="1:10" x14ac:dyDescent="0.25">
      <c r="A368">
        <f t="shared" si="30"/>
        <v>6</v>
      </c>
      <c r="B368">
        <f t="shared" si="32"/>
        <v>3</v>
      </c>
      <c r="C368">
        <f t="shared" si="32"/>
        <v>3</v>
      </c>
      <c r="E368" t="str" cm="1">
        <f t="array" ref="E368">IF(C368&gt;INDEX('Invoer bestelling'!$Y$34:$AH$49,'Overzicht bestelling'!A368,'Overzicht bestelling'!B368),"",INDEX('Invoer bestelling'!$Y$34:$AH$49,'Overzicht bestelling'!A368,'Overzicht bestelling'!B368))</f>
        <v/>
      </c>
      <c r="F368" t="str">
        <f>IF(E368="","",VLOOKUP(A368,'Invoer bestelling'!$A$34:$F$49,2,FALSE))</f>
        <v/>
      </c>
      <c r="G368" t="str">
        <f t="shared" si="29"/>
        <v/>
      </c>
      <c r="H368" t="str">
        <f>IF(F368="","",VLOOKUP(F368,'Invoer bestelling'!B$34:G$52,6,FALSE))</f>
        <v/>
      </c>
      <c r="I368" t="str">
        <f t="array" ref="I368">IFERROR(INDEX($G$1:$G$2320,SMALL(IF($G$1:$G$2320&lt;&gt;"",ROW($G$1:$G$2320)),ROW())),"")</f>
        <v/>
      </c>
      <c r="J368" t="str">
        <f t="array" ref="J368">IFERROR(INDEX($H$1:$H$2320,SMALL(IF($H$1:$H$2320&lt;&gt;"",ROW($H$1:$H$2320)),ROW())),"")</f>
        <v/>
      </c>
    </row>
    <row r="369" spans="1:10" x14ac:dyDescent="0.25">
      <c r="A369">
        <f t="shared" si="30"/>
        <v>6</v>
      </c>
      <c r="B369">
        <f t="shared" si="32"/>
        <v>3</v>
      </c>
      <c r="C369">
        <f t="shared" si="32"/>
        <v>4</v>
      </c>
      <c r="E369" t="str" cm="1">
        <f t="array" ref="E369">IF(C369&gt;INDEX('Invoer bestelling'!$Y$34:$AH$49,'Overzicht bestelling'!A369,'Overzicht bestelling'!B369),"",INDEX('Invoer bestelling'!$Y$34:$AH$49,'Overzicht bestelling'!A369,'Overzicht bestelling'!B369))</f>
        <v/>
      </c>
      <c r="F369" t="str">
        <f>IF(E369="","",VLOOKUP(A369,'Invoer bestelling'!$A$34:$F$49,2,FALSE))</f>
        <v/>
      </c>
      <c r="G369" t="str">
        <f t="shared" si="29"/>
        <v/>
      </c>
      <c r="H369" t="str">
        <f>IF(F369="","",VLOOKUP(F369,'Invoer bestelling'!B$34:G$52,6,FALSE))</f>
        <v/>
      </c>
      <c r="I369" t="str">
        <f t="array" ref="I369">IFERROR(INDEX($G$1:$G$2320,SMALL(IF($G$1:$G$2320&lt;&gt;"",ROW($G$1:$G$2320)),ROW())),"")</f>
        <v/>
      </c>
      <c r="J369" t="str">
        <f t="array" ref="J369">IFERROR(INDEX($H$1:$H$2320,SMALL(IF($H$1:$H$2320&lt;&gt;"",ROW($H$1:$H$2320)),ROW())),"")</f>
        <v/>
      </c>
    </row>
    <row r="370" spans="1:10" x14ac:dyDescent="0.25">
      <c r="A370">
        <f t="shared" si="30"/>
        <v>6</v>
      </c>
      <c r="B370">
        <f t="shared" si="32"/>
        <v>3</v>
      </c>
      <c r="C370">
        <f t="shared" si="32"/>
        <v>5</v>
      </c>
      <c r="E370" t="str" cm="1">
        <f t="array" ref="E370">IF(C370&gt;INDEX('Invoer bestelling'!$Y$34:$AH$49,'Overzicht bestelling'!A370,'Overzicht bestelling'!B370),"",INDEX('Invoer bestelling'!$Y$34:$AH$49,'Overzicht bestelling'!A370,'Overzicht bestelling'!B370))</f>
        <v/>
      </c>
      <c r="F370" t="str">
        <f>IF(E370="","",VLOOKUP(A370,'Invoer bestelling'!$A$34:$F$49,2,FALSE))</f>
        <v/>
      </c>
      <c r="G370" t="str">
        <f t="shared" si="29"/>
        <v/>
      </c>
      <c r="H370" t="str">
        <f>IF(F370="","",VLOOKUP(F370,'Invoer bestelling'!B$34:G$52,6,FALSE))</f>
        <v/>
      </c>
      <c r="I370" t="str">
        <f t="array" ref="I370">IFERROR(INDEX($G$1:$G$2320,SMALL(IF($G$1:$G$2320&lt;&gt;"",ROW($G$1:$G$2320)),ROW())),"")</f>
        <v/>
      </c>
      <c r="J370" t="str">
        <f t="array" ref="J370">IFERROR(INDEX($H$1:$H$2320,SMALL(IF($H$1:$H$2320&lt;&gt;"",ROW($H$1:$H$2320)),ROW())),"")</f>
        <v/>
      </c>
    </row>
    <row r="371" spans="1:10" x14ac:dyDescent="0.25">
      <c r="A371">
        <f t="shared" si="30"/>
        <v>6</v>
      </c>
      <c r="B371">
        <f t="shared" si="32"/>
        <v>3</v>
      </c>
      <c r="C371">
        <f t="shared" si="32"/>
        <v>6</v>
      </c>
      <c r="E371" t="str" cm="1">
        <f t="array" ref="E371">IF(C371&gt;INDEX('Invoer bestelling'!$Y$34:$AH$49,'Overzicht bestelling'!A371,'Overzicht bestelling'!B371),"",INDEX('Invoer bestelling'!$Y$34:$AH$49,'Overzicht bestelling'!A371,'Overzicht bestelling'!B371))</f>
        <v/>
      </c>
      <c r="F371" t="str">
        <f>IF(E371="","",VLOOKUP(A371,'Invoer bestelling'!$A$34:$F$49,2,FALSE))</f>
        <v/>
      </c>
      <c r="G371" t="str">
        <f t="shared" si="29"/>
        <v/>
      </c>
      <c r="H371" t="str">
        <f>IF(F371="","",VLOOKUP(F371,'Invoer bestelling'!B$34:G$52,6,FALSE))</f>
        <v/>
      </c>
      <c r="I371" t="str">
        <f t="array" ref="I371">IFERROR(INDEX($G$1:$G$2320,SMALL(IF($G$1:$G$2320&lt;&gt;"",ROW($G$1:$G$2320)),ROW())),"")</f>
        <v/>
      </c>
      <c r="J371" t="str">
        <f t="array" ref="J371">IFERROR(INDEX($H$1:$H$2320,SMALL(IF($H$1:$H$2320&lt;&gt;"",ROW($H$1:$H$2320)),ROW())),"")</f>
        <v/>
      </c>
    </row>
    <row r="372" spans="1:10" x14ac:dyDescent="0.25">
      <c r="A372">
        <f t="shared" si="30"/>
        <v>6</v>
      </c>
      <c r="B372">
        <f t="shared" ref="B372:C391" si="33">B302</f>
        <v>3</v>
      </c>
      <c r="C372">
        <f t="shared" si="33"/>
        <v>7</v>
      </c>
      <c r="E372" t="str" cm="1">
        <f t="array" ref="E372">IF(C372&gt;INDEX('Invoer bestelling'!$Y$34:$AH$49,'Overzicht bestelling'!A372,'Overzicht bestelling'!B372),"",INDEX('Invoer bestelling'!$Y$34:$AH$49,'Overzicht bestelling'!A372,'Overzicht bestelling'!B372))</f>
        <v/>
      </c>
      <c r="F372" t="str">
        <f>IF(E372="","",VLOOKUP(A372,'Invoer bestelling'!$A$34:$F$49,2,FALSE))</f>
        <v/>
      </c>
      <c r="G372" t="str">
        <f t="shared" si="29"/>
        <v/>
      </c>
      <c r="H372" t="str">
        <f>IF(F372="","",VLOOKUP(F372,'Invoer bestelling'!B$34:G$52,6,FALSE))</f>
        <v/>
      </c>
      <c r="I372" t="str">
        <f t="array" ref="I372">IFERROR(INDEX($G$1:$G$2320,SMALL(IF($G$1:$G$2320&lt;&gt;"",ROW($G$1:$G$2320)),ROW())),"")</f>
        <v/>
      </c>
      <c r="J372" t="str">
        <f t="array" ref="J372">IFERROR(INDEX($H$1:$H$2320,SMALL(IF($H$1:$H$2320&lt;&gt;"",ROW($H$1:$H$2320)),ROW())),"")</f>
        <v/>
      </c>
    </row>
    <row r="373" spans="1:10" x14ac:dyDescent="0.25">
      <c r="A373">
        <f t="shared" si="30"/>
        <v>6</v>
      </c>
      <c r="B373">
        <f t="shared" si="33"/>
        <v>4</v>
      </c>
      <c r="C373">
        <f t="shared" si="33"/>
        <v>1</v>
      </c>
      <c r="E373" t="str" cm="1">
        <f t="array" ref="E373">IF(C373&gt;INDEX('Invoer bestelling'!$Y$34:$AH$49,'Overzicht bestelling'!A373,'Overzicht bestelling'!B373),"",INDEX('Invoer bestelling'!$Y$34:$AH$49,'Overzicht bestelling'!A373,'Overzicht bestelling'!B373))</f>
        <v/>
      </c>
      <c r="F373" t="str">
        <f>IF(E373="","",VLOOKUP(A373,'Invoer bestelling'!$A$34:$F$49,2,FALSE))</f>
        <v/>
      </c>
      <c r="G373" t="str">
        <f t="shared" si="29"/>
        <v/>
      </c>
      <c r="H373" t="str">
        <f>IF(F373="","",VLOOKUP(F373,'Invoer bestelling'!B$34:G$52,6,FALSE))</f>
        <v/>
      </c>
      <c r="I373" t="str">
        <f t="array" ref="I373">IFERROR(INDEX($G$1:$G$2320,SMALL(IF($G$1:$G$2320&lt;&gt;"",ROW($G$1:$G$2320)),ROW())),"")</f>
        <v/>
      </c>
      <c r="J373" t="str">
        <f t="array" ref="J373">IFERROR(INDEX($H$1:$H$2320,SMALL(IF($H$1:$H$2320&lt;&gt;"",ROW($H$1:$H$2320)),ROW())),"")</f>
        <v/>
      </c>
    </row>
    <row r="374" spans="1:10" x14ac:dyDescent="0.25">
      <c r="A374">
        <f t="shared" si="30"/>
        <v>6</v>
      </c>
      <c r="B374">
        <f t="shared" si="33"/>
        <v>4</v>
      </c>
      <c r="C374">
        <f t="shared" si="33"/>
        <v>2</v>
      </c>
      <c r="E374" t="str" cm="1">
        <f t="array" ref="E374">IF(C374&gt;INDEX('Invoer bestelling'!$Y$34:$AH$49,'Overzicht bestelling'!A374,'Overzicht bestelling'!B374),"",INDEX('Invoer bestelling'!$Y$34:$AH$49,'Overzicht bestelling'!A374,'Overzicht bestelling'!B374))</f>
        <v/>
      </c>
      <c r="F374" t="str">
        <f>IF(E374="","",VLOOKUP(A374,'Invoer bestelling'!$A$34:$F$49,2,FALSE))</f>
        <v/>
      </c>
      <c r="G374" t="str">
        <f t="shared" si="29"/>
        <v/>
      </c>
      <c r="H374" t="str">
        <f>IF(F374="","",VLOOKUP(F374,'Invoer bestelling'!B$34:G$52,6,FALSE))</f>
        <v/>
      </c>
      <c r="I374" t="str">
        <f t="array" ref="I374">IFERROR(INDEX($G$1:$G$2320,SMALL(IF($G$1:$G$2320&lt;&gt;"",ROW($G$1:$G$2320)),ROW())),"")</f>
        <v/>
      </c>
      <c r="J374" t="str">
        <f t="array" ref="J374">IFERROR(INDEX($H$1:$H$2320,SMALL(IF($H$1:$H$2320&lt;&gt;"",ROW($H$1:$H$2320)),ROW())),"")</f>
        <v/>
      </c>
    </row>
    <row r="375" spans="1:10" x14ac:dyDescent="0.25">
      <c r="A375">
        <f t="shared" si="30"/>
        <v>6</v>
      </c>
      <c r="B375">
        <f t="shared" si="33"/>
        <v>4</v>
      </c>
      <c r="C375">
        <f t="shared" si="33"/>
        <v>3</v>
      </c>
      <c r="E375" t="str" cm="1">
        <f t="array" ref="E375">IF(C375&gt;INDEX('Invoer bestelling'!$Y$34:$AH$49,'Overzicht bestelling'!A375,'Overzicht bestelling'!B375),"",INDEX('Invoer bestelling'!$Y$34:$AH$49,'Overzicht bestelling'!A375,'Overzicht bestelling'!B375))</f>
        <v/>
      </c>
      <c r="F375" t="str">
        <f>IF(E375="","",VLOOKUP(A375,'Invoer bestelling'!$A$34:$F$49,2,FALSE))</f>
        <v/>
      </c>
      <c r="G375" t="str">
        <f t="shared" si="29"/>
        <v/>
      </c>
      <c r="H375" t="str">
        <f>IF(F375="","",VLOOKUP(F375,'Invoer bestelling'!B$34:G$52,6,FALSE))</f>
        <v/>
      </c>
      <c r="I375" t="str">
        <f t="array" ref="I375">IFERROR(INDEX($G$1:$G$2320,SMALL(IF($G$1:$G$2320&lt;&gt;"",ROW($G$1:$G$2320)),ROW())),"")</f>
        <v/>
      </c>
      <c r="J375" t="str">
        <f t="array" ref="J375">IFERROR(INDEX($H$1:$H$2320,SMALL(IF($H$1:$H$2320&lt;&gt;"",ROW($H$1:$H$2320)),ROW())),"")</f>
        <v/>
      </c>
    </row>
    <row r="376" spans="1:10" x14ac:dyDescent="0.25">
      <c r="A376">
        <f t="shared" si="30"/>
        <v>6</v>
      </c>
      <c r="B376">
        <f t="shared" si="33"/>
        <v>4</v>
      </c>
      <c r="C376">
        <f t="shared" si="33"/>
        <v>4</v>
      </c>
      <c r="E376" t="str" cm="1">
        <f t="array" ref="E376">IF(C376&gt;INDEX('Invoer bestelling'!$Y$34:$AH$49,'Overzicht bestelling'!A376,'Overzicht bestelling'!B376),"",INDEX('Invoer bestelling'!$Y$34:$AH$49,'Overzicht bestelling'!A376,'Overzicht bestelling'!B376))</f>
        <v/>
      </c>
      <c r="F376" t="str">
        <f>IF(E376="","",VLOOKUP(A376,'Invoer bestelling'!$A$34:$F$49,2,FALSE))</f>
        <v/>
      </c>
      <c r="G376" t="str">
        <f t="shared" si="29"/>
        <v/>
      </c>
      <c r="H376" t="str">
        <f>IF(F376="","",VLOOKUP(F376,'Invoer bestelling'!B$34:G$52,6,FALSE))</f>
        <v/>
      </c>
      <c r="I376" t="str">
        <f t="array" ref="I376">IFERROR(INDEX($G$1:$G$2320,SMALL(IF($G$1:$G$2320&lt;&gt;"",ROW($G$1:$G$2320)),ROW())),"")</f>
        <v/>
      </c>
      <c r="J376" t="str">
        <f t="array" ref="J376">IFERROR(INDEX($H$1:$H$2320,SMALL(IF($H$1:$H$2320&lt;&gt;"",ROW($H$1:$H$2320)),ROW())),"")</f>
        <v/>
      </c>
    </row>
    <row r="377" spans="1:10" x14ac:dyDescent="0.25">
      <c r="A377">
        <f t="shared" si="30"/>
        <v>6</v>
      </c>
      <c r="B377">
        <f t="shared" si="33"/>
        <v>4</v>
      </c>
      <c r="C377">
        <f t="shared" si="33"/>
        <v>5</v>
      </c>
      <c r="E377" t="str" cm="1">
        <f t="array" ref="E377">IF(C377&gt;INDEX('Invoer bestelling'!$Y$34:$AH$49,'Overzicht bestelling'!A377,'Overzicht bestelling'!B377),"",INDEX('Invoer bestelling'!$Y$34:$AH$49,'Overzicht bestelling'!A377,'Overzicht bestelling'!B377))</f>
        <v/>
      </c>
      <c r="F377" t="str">
        <f>IF(E377="","",VLOOKUP(A377,'Invoer bestelling'!$A$34:$F$49,2,FALSE))</f>
        <v/>
      </c>
      <c r="G377" t="str">
        <f t="shared" si="29"/>
        <v/>
      </c>
      <c r="H377" t="str">
        <f>IF(F377="","",VLOOKUP(F377,'Invoer bestelling'!B$34:G$52,6,FALSE))</f>
        <v/>
      </c>
      <c r="I377" t="str">
        <f t="array" ref="I377">IFERROR(INDEX($G$1:$G$2320,SMALL(IF($G$1:$G$2320&lt;&gt;"",ROW($G$1:$G$2320)),ROW())),"")</f>
        <v/>
      </c>
      <c r="J377" t="str">
        <f t="array" ref="J377">IFERROR(INDEX($H$1:$H$2320,SMALL(IF($H$1:$H$2320&lt;&gt;"",ROW($H$1:$H$2320)),ROW())),"")</f>
        <v/>
      </c>
    </row>
    <row r="378" spans="1:10" x14ac:dyDescent="0.25">
      <c r="A378">
        <f t="shared" si="30"/>
        <v>6</v>
      </c>
      <c r="B378">
        <f t="shared" si="33"/>
        <v>4</v>
      </c>
      <c r="C378">
        <f t="shared" si="33"/>
        <v>6</v>
      </c>
      <c r="E378" t="str" cm="1">
        <f t="array" ref="E378">IF(C378&gt;INDEX('Invoer bestelling'!$Y$34:$AH$49,'Overzicht bestelling'!A378,'Overzicht bestelling'!B378),"",INDEX('Invoer bestelling'!$Y$34:$AH$49,'Overzicht bestelling'!A378,'Overzicht bestelling'!B378))</f>
        <v/>
      </c>
      <c r="F378" t="str">
        <f>IF(E378="","",VLOOKUP(A378,'Invoer bestelling'!$A$34:$F$49,2,FALSE))</f>
        <v/>
      </c>
      <c r="G378" t="str">
        <f t="shared" si="29"/>
        <v/>
      </c>
      <c r="H378" t="str">
        <f>IF(F378="","",VLOOKUP(F378,'Invoer bestelling'!B$34:G$52,6,FALSE))</f>
        <v/>
      </c>
      <c r="I378" t="str">
        <f t="array" ref="I378">IFERROR(INDEX($G$1:$G$2320,SMALL(IF($G$1:$G$2320&lt;&gt;"",ROW($G$1:$G$2320)),ROW())),"")</f>
        <v/>
      </c>
      <c r="J378" t="str">
        <f t="array" ref="J378">IFERROR(INDEX($H$1:$H$2320,SMALL(IF($H$1:$H$2320&lt;&gt;"",ROW($H$1:$H$2320)),ROW())),"")</f>
        <v/>
      </c>
    </row>
    <row r="379" spans="1:10" x14ac:dyDescent="0.25">
      <c r="A379">
        <f t="shared" si="30"/>
        <v>6</v>
      </c>
      <c r="B379">
        <f t="shared" si="33"/>
        <v>4</v>
      </c>
      <c r="C379">
        <f t="shared" si="33"/>
        <v>7</v>
      </c>
      <c r="E379" t="str" cm="1">
        <f t="array" ref="E379">IF(C379&gt;INDEX('Invoer bestelling'!$Y$34:$AH$49,'Overzicht bestelling'!A379,'Overzicht bestelling'!B379),"",INDEX('Invoer bestelling'!$Y$34:$AH$49,'Overzicht bestelling'!A379,'Overzicht bestelling'!B379))</f>
        <v/>
      </c>
      <c r="F379" t="str">
        <f>IF(E379="","",VLOOKUP(A379,'Invoer bestelling'!$A$34:$F$49,2,FALSE))</f>
        <v/>
      </c>
      <c r="G379" t="str">
        <f t="shared" si="29"/>
        <v/>
      </c>
      <c r="H379" t="str">
        <f>IF(F379="","",VLOOKUP(F379,'Invoer bestelling'!B$34:G$52,6,FALSE))</f>
        <v/>
      </c>
      <c r="I379" t="str">
        <f t="array" ref="I379">IFERROR(INDEX($G$1:$G$2320,SMALL(IF($G$1:$G$2320&lt;&gt;"",ROW($G$1:$G$2320)),ROW())),"")</f>
        <v/>
      </c>
      <c r="J379" t="str">
        <f t="array" ref="J379">IFERROR(INDEX($H$1:$H$2320,SMALL(IF($H$1:$H$2320&lt;&gt;"",ROW($H$1:$H$2320)),ROW())),"")</f>
        <v/>
      </c>
    </row>
    <row r="380" spans="1:10" x14ac:dyDescent="0.25">
      <c r="A380">
        <f t="shared" si="30"/>
        <v>6</v>
      </c>
      <c r="B380">
        <f t="shared" si="33"/>
        <v>5</v>
      </c>
      <c r="C380">
        <f t="shared" si="33"/>
        <v>1</v>
      </c>
      <c r="E380" t="str" cm="1">
        <f t="array" ref="E380">IF(C380&gt;INDEX('Invoer bestelling'!$Y$34:$AH$49,'Overzicht bestelling'!A380,'Overzicht bestelling'!B380),"",INDEX('Invoer bestelling'!$Y$34:$AH$49,'Overzicht bestelling'!A380,'Overzicht bestelling'!B380))</f>
        <v/>
      </c>
      <c r="F380" t="str">
        <f>IF(E380="","",VLOOKUP(A380,'Invoer bestelling'!$A$34:$F$49,2,FALSE))</f>
        <v/>
      </c>
      <c r="G380" t="str">
        <f t="shared" si="29"/>
        <v/>
      </c>
      <c r="H380" t="str">
        <f>IF(F380="","",VLOOKUP(F380,'Invoer bestelling'!B$34:G$52,6,FALSE))</f>
        <v/>
      </c>
      <c r="I380" t="str">
        <f t="array" ref="I380">IFERROR(INDEX($G$1:$G$2320,SMALL(IF($G$1:$G$2320&lt;&gt;"",ROW($G$1:$G$2320)),ROW())),"")</f>
        <v/>
      </c>
      <c r="J380" t="str">
        <f t="array" ref="J380">IFERROR(INDEX($H$1:$H$2320,SMALL(IF($H$1:$H$2320&lt;&gt;"",ROW($H$1:$H$2320)),ROW())),"")</f>
        <v/>
      </c>
    </row>
    <row r="381" spans="1:10" x14ac:dyDescent="0.25">
      <c r="A381">
        <f t="shared" si="30"/>
        <v>6</v>
      </c>
      <c r="B381">
        <f t="shared" si="33"/>
        <v>5</v>
      </c>
      <c r="C381">
        <f t="shared" si="33"/>
        <v>2</v>
      </c>
      <c r="E381" t="str" cm="1">
        <f t="array" ref="E381">IF(C381&gt;INDEX('Invoer bestelling'!$Y$34:$AH$49,'Overzicht bestelling'!A381,'Overzicht bestelling'!B381),"",INDEX('Invoer bestelling'!$Y$34:$AH$49,'Overzicht bestelling'!A381,'Overzicht bestelling'!B381))</f>
        <v/>
      </c>
      <c r="F381" t="str">
        <f>IF(E381="","",VLOOKUP(A381,'Invoer bestelling'!$A$34:$F$49,2,FALSE))</f>
        <v/>
      </c>
      <c r="G381" t="str">
        <f t="shared" si="29"/>
        <v/>
      </c>
      <c r="H381" t="str">
        <f>IF(F381="","",VLOOKUP(F381,'Invoer bestelling'!B$34:G$52,6,FALSE))</f>
        <v/>
      </c>
      <c r="I381" t="str">
        <f t="array" ref="I381">IFERROR(INDEX($G$1:$G$2320,SMALL(IF($G$1:$G$2320&lt;&gt;"",ROW($G$1:$G$2320)),ROW())),"")</f>
        <v/>
      </c>
      <c r="J381" t="str">
        <f t="array" ref="J381">IFERROR(INDEX($H$1:$H$2320,SMALL(IF($H$1:$H$2320&lt;&gt;"",ROW($H$1:$H$2320)),ROW())),"")</f>
        <v/>
      </c>
    </row>
    <row r="382" spans="1:10" x14ac:dyDescent="0.25">
      <c r="A382">
        <f t="shared" si="30"/>
        <v>6</v>
      </c>
      <c r="B382">
        <f t="shared" si="33"/>
        <v>5</v>
      </c>
      <c r="C382">
        <f t="shared" si="33"/>
        <v>3</v>
      </c>
      <c r="E382" t="str" cm="1">
        <f t="array" ref="E382">IF(C382&gt;INDEX('Invoer bestelling'!$Y$34:$AH$49,'Overzicht bestelling'!A382,'Overzicht bestelling'!B382),"",INDEX('Invoer bestelling'!$Y$34:$AH$49,'Overzicht bestelling'!A382,'Overzicht bestelling'!B382))</f>
        <v/>
      </c>
      <c r="F382" t="str">
        <f>IF(E382="","",VLOOKUP(A382,'Invoer bestelling'!$A$34:$F$49,2,FALSE))</f>
        <v/>
      </c>
      <c r="G382" t="str">
        <f t="shared" si="29"/>
        <v/>
      </c>
      <c r="H382" t="str">
        <f>IF(F382="","",VLOOKUP(F382,'Invoer bestelling'!B$34:G$52,6,FALSE))</f>
        <v/>
      </c>
      <c r="I382" t="str">
        <f t="array" ref="I382">IFERROR(INDEX($G$1:$G$2320,SMALL(IF($G$1:$G$2320&lt;&gt;"",ROW($G$1:$G$2320)),ROW())),"")</f>
        <v/>
      </c>
      <c r="J382" t="str">
        <f t="array" ref="J382">IFERROR(INDEX($H$1:$H$2320,SMALL(IF($H$1:$H$2320&lt;&gt;"",ROW($H$1:$H$2320)),ROW())),"")</f>
        <v/>
      </c>
    </row>
    <row r="383" spans="1:10" x14ac:dyDescent="0.25">
      <c r="A383">
        <f t="shared" si="30"/>
        <v>6</v>
      </c>
      <c r="B383">
        <f t="shared" si="33"/>
        <v>5</v>
      </c>
      <c r="C383">
        <f t="shared" si="33"/>
        <v>4</v>
      </c>
      <c r="E383" t="str" cm="1">
        <f t="array" ref="E383">IF(C383&gt;INDEX('Invoer bestelling'!$Y$34:$AH$49,'Overzicht bestelling'!A383,'Overzicht bestelling'!B383),"",INDEX('Invoer bestelling'!$Y$34:$AH$49,'Overzicht bestelling'!A383,'Overzicht bestelling'!B383))</f>
        <v/>
      </c>
      <c r="F383" t="str">
        <f>IF(E383="","",VLOOKUP(A383,'Invoer bestelling'!$A$34:$F$49,2,FALSE))</f>
        <v/>
      </c>
      <c r="G383" t="str">
        <f t="shared" si="29"/>
        <v/>
      </c>
      <c r="H383" t="str">
        <f>IF(F383="","",VLOOKUP(F383,'Invoer bestelling'!B$34:G$52,6,FALSE))</f>
        <v/>
      </c>
      <c r="I383" t="str">
        <f t="array" ref="I383">IFERROR(INDEX($G$1:$G$2320,SMALL(IF($G$1:$G$2320&lt;&gt;"",ROW($G$1:$G$2320)),ROW())),"")</f>
        <v/>
      </c>
      <c r="J383" t="str">
        <f t="array" ref="J383">IFERROR(INDEX($H$1:$H$2320,SMALL(IF($H$1:$H$2320&lt;&gt;"",ROW($H$1:$H$2320)),ROW())),"")</f>
        <v/>
      </c>
    </row>
    <row r="384" spans="1:10" x14ac:dyDescent="0.25">
      <c r="A384">
        <f t="shared" si="30"/>
        <v>6</v>
      </c>
      <c r="B384">
        <f t="shared" si="33"/>
        <v>5</v>
      </c>
      <c r="C384">
        <f t="shared" si="33"/>
        <v>5</v>
      </c>
      <c r="E384" t="str" cm="1">
        <f t="array" ref="E384">IF(C384&gt;INDEX('Invoer bestelling'!$Y$34:$AH$49,'Overzicht bestelling'!A384,'Overzicht bestelling'!B384),"",INDEX('Invoer bestelling'!$Y$34:$AH$49,'Overzicht bestelling'!A384,'Overzicht bestelling'!B384))</f>
        <v/>
      </c>
      <c r="F384" t="str">
        <f>IF(E384="","",VLOOKUP(A384,'Invoer bestelling'!$A$34:$F$49,2,FALSE))</f>
        <v/>
      </c>
      <c r="G384" t="str">
        <f t="shared" si="29"/>
        <v/>
      </c>
      <c r="H384" t="str">
        <f>IF(F384="","",VLOOKUP(F384,'Invoer bestelling'!B$34:G$52,6,FALSE))</f>
        <v/>
      </c>
      <c r="I384" t="str">
        <f t="array" ref="I384">IFERROR(INDEX($G$1:$G$2320,SMALL(IF($G$1:$G$2320&lt;&gt;"",ROW($G$1:$G$2320)),ROW())),"")</f>
        <v/>
      </c>
      <c r="J384" t="str">
        <f t="array" ref="J384">IFERROR(INDEX($H$1:$H$2320,SMALL(IF($H$1:$H$2320&lt;&gt;"",ROW($H$1:$H$2320)),ROW())),"")</f>
        <v/>
      </c>
    </row>
    <row r="385" spans="1:10" x14ac:dyDescent="0.25">
      <c r="A385">
        <f t="shared" si="30"/>
        <v>6</v>
      </c>
      <c r="B385">
        <f t="shared" si="33"/>
        <v>5</v>
      </c>
      <c r="C385">
        <f t="shared" si="33"/>
        <v>6</v>
      </c>
      <c r="E385" t="str" cm="1">
        <f t="array" ref="E385">IF(C385&gt;INDEX('Invoer bestelling'!$Y$34:$AH$49,'Overzicht bestelling'!A385,'Overzicht bestelling'!B385),"",INDEX('Invoer bestelling'!$Y$34:$AH$49,'Overzicht bestelling'!A385,'Overzicht bestelling'!B385))</f>
        <v/>
      </c>
      <c r="F385" t="str">
        <f>IF(E385="","",VLOOKUP(A385,'Invoer bestelling'!$A$34:$F$49,2,FALSE))</f>
        <v/>
      </c>
      <c r="G385" t="str">
        <f t="shared" si="29"/>
        <v/>
      </c>
      <c r="H385" t="str">
        <f>IF(F385="","",VLOOKUP(F385,'Invoer bestelling'!B$34:G$52,6,FALSE))</f>
        <v/>
      </c>
      <c r="I385" t="str">
        <f t="array" ref="I385">IFERROR(INDEX($G$1:$G$2320,SMALL(IF($G$1:$G$2320&lt;&gt;"",ROW($G$1:$G$2320)),ROW())),"")</f>
        <v/>
      </c>
      <c r="J385" t="str">
        <f t="array" ref="J385">IFERROR(INDEX($H$1:$H$2320,SMALL(IF($H$1:$H$2320&lt;&gt;"",ROW($H$1:$H$2320)),ROW())),"")</f>
        <v/>
      </c>
    </row>
    <row r="386" spans="1:10" x14ac:dyDescent="0.25">
      <c r="A386">
        <f t="shared" si="30"/>
        <v>6</v>
      </c>
      <c r="B386">
        <f t="shared" si="33"/>
        <v>5</v>
      </c>
      <c r="C386">
        <f t="shared" si="33"/>
        <v>7</v>
      </c>
      <c r="E386" t="str" cm="1">
        <f t="array" ref="E386">IF(C386&gt;INDEX('Invoer bestelling'!$Y$34:$AH$49,'Overzicht bestelling'!A386,'Overzicht bestelling'!B386),"",INDEX('Invoer bestelling'!$Y$34:$AH$49,'Overzicht bestelling'!A386,'Overzicht bestelling'!B386))</f>
        <v/>
      </c>
      <c r="F386" t="str">
        <f>IF(E386="","",VLOOKUP(A386,'Invoer bestelling'!$A$34:$F$49,2,FALSE))</f>
        <v/>
      </c>
      <c r="G386" t="str">
        <f t="shared" si="29"/>
        <v/>
      </c>
      <c r="H386" t="str">
        <f>IF(F386="","",VLOOKUP(F386,'Invoer bestelling'!B$34:G$52,6,FALSE))</f>
        <v/>
      </c>
      <c r="I386" t="str">
        <f t="array" ref="I386">IFERROR(INDEX($G$1:$G$2320,SMALL(IF($G$1:$G$2320&lt;&gt;"",ROW($G$1:$G$2320)),ROW())),"")</f>
        <v/>
      </c>
      <c r="J386" t="str">
        <f t="array" ref="J386">IFERROR(INDEX($H$1:$H$2320,SMALL(IF($H$1:$H$2320&lt;&gt;"",ROW($H$1:$H$2320)),ROW())),"")</f>
        <v/>
      </c>
    </row>
    <row r="387" spans="1:10" x14ac:dyDescent="0.25">
      <c r="A387">
        <f t="shared" si="30"/>
        <v>6</v>
      </c>
      <c r="B387">
        <f t="shared" si="33"/>
        <v>6</v>
      </c>
      <c r="C387">
        <f t="shared" si="33"/>
        <v>1</v>
      </c>
      <c r="E387" t="str" cm="1">
        <f t="array" ref="E387">IF(C387&gt;INDEX('Invoer bestelling'!$Y$34:$AH$49,'Overzicht bestelling'!A387,'Overzicht bestelling'!B387),"",INDEX('Invoer bestelling'!$Y$34:$AH$49,'Overzicht bestelling'!A387,'Overzicht bestelling'!B387))</f>
        <v/>
      </c>
      <c r="F387" t="str">
        <f>IF(E387="","",VLOOKUP(A387,'Invoer bestelling'!$A$34:$F$49,2,FALSE))</f>
        <v/>
      </c>
      <c r="G387" t="str">
        <f t="shared" ref="G387:G450" si="34">IF(F387="","",F387 &amp; " (MAAT "&amp;B387&amp;")")</f>
        <v/>
      </c>
      <c r="H387" t="str">
        <f>IF(F387="","",VLOOKUP(F387,'Invoer bestelling'!B$34:G$52,6,FALSE))</f>
        <v/>
      </c>
      <c r="I387" t="str">
        <f t="array" ref="I387">IFERROR(INDEX($G$1:$G$2320,SMALL(IF($G$1:$G$2320&lt;&gt;"",ROW($G$1:$G$2320)),ROW())),"")</f>
        <v/>
      </c>
      <c r="J387" t="str">
        <f t="array" ref="J387">IFERROR(INDEX($H$1:$H$2320,SMALL(IF($H$1:$H$2320&lt;&gt;"",ROW($H$1:$H$2320)),ROW())),"")</f>
        <v/>
      </c>
    </row>
    <row r="388" spans="1:10" x14ac:dyDescent="0.25">
      <c r="A388">
        <f t="shared" si="30"/>
        <v>6</v>
      </c>
      <c r="B388">
        <f t="shared" si="33"/>
        <v>6</v>
      </c>
      <c r="C388">
        <f t="shared" si="33"/>
        <v>2</v>
      </c>
      <c r="E388" t="str" cm="1">
        <f t="array" ref="E388">IF(C388&gt;INDEX('Invoer bestelling'!$Y$34:$AH$49,'Overzicht bestelling'!A388,'Overzicht bestelling'!B388),"",INDEX('Invoer bestelling'!$Y$34:$AH$49,'Overzicht bestelling'!A388,'Overzicht bestelling'!B388))</f>
        <v/>
      </c>
      <c r="F388" t="str">
        <f>IF(E388="","",VLOOKUP(A388,'Invoer bestelling'!$A$34:$F$49,2,FALSE))</f>
        <v/>
      </c>
      <c r="G388" t="str">
        <f t="shared" si="34"/>
        <v/>
      </c>
      <c r="H388" t="str">
        <f>IF(F388="","",VLOOKUP(F388,'Invoer bestelling'!B$34:G$52,6,FALSE))</f>
        <v/>
      </c>
      <c r="I388" t="str">
        <f t="array" ref="I388">IFERROR(INDEX($G$1:$G$2320,SMALL(IF($G$1:$G$2320&lt;&gt;"",ROW($G$1:$G$2320)),ROW())),"")</f>
        <v/>
      </c>
      <c r="J388" t="str">
        <f t="array" ref="J388">IFERROR(INDEX($H$1:$H$2320,SMALL(IF($H$1:$H$2320&lt;&gt;"",ROW($H$1:$H$2320)),ROW())),"")</f>
        <v/>
      </c>
    </row>
    <row r="389" spans="1:10" x14ac:dyDescent="0.25">
      <c r="A389">
        <f t="shared" si="30"/>
        <v>6</v>
      </c>
      <c r="B389">
        <f t="shared" si="33"/>
        <v>6</v>
      </c>
      <c r="C389">
        <f t="shared" si="33"/>
        <v>3</v>
      </c>
      <c r="E389" t="str" cm="1">
        <f t="array" ref="E389">IF(C389&gt;INDEX('Invoer bestelling'!$Y$34:$AH$49,'Overzicht bestelling'!A389,'Overzicht bestelling'!B389),"",INDEX('Invoer bestelling'!$Y$34:$AH$49,'Overzicht bestelling'!A389,'Overzicht bestelling'!B389))</f>
        <v/>
      </c>
      <c r="F389" t="str">
        <f>IF(E389="","",VLOOKUP(A389,'Invoer bestelling'!$A$34:$F$49,2,FALSE))</f>
        <v/>
      </c>
      <c r="G389" t="str">
        <f t="shared" si="34"/>
        <v/>
      </c>
      <c r="H389" t="str">
        <f>IF(F389="","",VLOOKUP(F389,'Invoer bestelling'!B$34:G$52,6,FALSE))</f>
        <v/>
      </c>
      <c r="I389" t="str">
        <f t="array" ref="I389">IFERROR(INDEX($G$1:$G$2320,SMALL(IF($G$1:$G$2320&lt;&gt;"",ROW($G$1:$G$2320)),ROW())),"")</f>
        <v/>
      </c>
      <c r="J389" t="str">
        <f t="array" ref="J389">IFERROR(INDEX($H$1:$H$2320,SMALL(IF($H$1:$H$2320&lt;&gt;"",ROW($H$1:$H$2320)),ROW())),"")</f>
        <v/>
      </c>
    </row>
    <row r="390" spans="1:10" x14ac:dyDescent="0.25">
      <c r="A390">
        <f t="shared" si="30"/>
        <v>6</v>
      </c>
      <c r="B390">
        <f t="shared" si="33"/>
        <v>6</v>
      </c>
      <c r="C390">
        <f t="shared" si="33"/>
        <v>4</v>
      </c>
      <c r="E390" t="str" cm="1">
        <f t="array" ref="E390">IF(C390&gt;INDEX('Invoer bestelling'!$Y$34:$AH$49,'Overzicht bestelling'!A390,'Overzicht bestelling'!B390),"",INDEX('Invoer bestelling'!$Y$34:$AH$49,'Overzicht bestelling'!A390,'Overzicht bestelling'!B390))</f>
        <v/>
      </c>
      <c r="F390" t="str">
        <f>IF(E390="","",VLOOKUP(A390,'Invoer bestelling'!$A$34:$F$49,2,FALSE))</f>
        <v/>
      </c>
      <c r="G390" t="str">
        <f t="shared" si="34"/>
        <v/>
      </c>
      <c r="H390" t="str">
        <f>IF(F390="","",VLOOKUP(F390,'Invoer bestelling'!B$34:G$52,6,FALSE))</f>
        <v/>
      </c>
      <c r="I390" t="str">
        <f t="array" ref="I390">IFERROR(INDEX($G$1:$G$2320,SMALL(IF($G$1:$G$2320&lt;&gt;"",ROW($G$1:$G$2320)),ROW())),"")</f>
        <v/>
      </c>
      <c r="J390" t="str">
        <f t="array" ref="J390">IFERROR(INDEX($H$1:$H$2320,SMALL(IF($H$1:$H$2320&lt;&gt;"",ROW($H$1:$H$2320)),ROW())),"")</f>
        <v/>
      </c>
    </row>
    <row r="391" spans="1:10" x14ac:dyDescent="0.25">
      <c r="A391">
        <f t="shared" si="30"/>
        <v>6</v>
      </c>
      <c r="B391">
        <f t="shared" si="33"/>
        <v>6</v>
      </c>
      <c r="C391">
        <f t="shared" si="33"/>
        <v>5</v>
      </c>
      <c r="E391" t="str" cm="1">
        <f t="array" ref="E391">IF(C391&gt;INDEX('Invoer bestelling'!$Y$34:$AH$49,'Overzicht bestelling'!A391,'Overzicht bestelling'!B391),"",INDEX('Invoer bestelling'!$Y$34:$AH$49,'Overzicht bestelling'!A391,'Overzicht bestelling'!B391))</f>
        <v/>
      </c>
      <c r="F391" t="str">
        <f>IF(E391="","",VLOOKUP(A391,'Invoer bestelling'!$A$34:$F$49,2,FALSE))</f>
        <v/>
      </c>
      <c r="G391" t="str">
        <f t="shared" si="34"/>
        <v/>
      </c>
      <c r="H391" t="str">
        <f>IF(F391="","",VLOOKUP(F391,'Invoer bestelling'!B$34:G$52,6,FALSE))</f>
        <v/>
      </c>
      <c r="I391" t="str">
        <f t="array" ref="I391">IFERROR(INDEX($G$1:$G$2320,SMALL(IF($G$1:$G$2320&lt;&gt;"",ROW($G$1:$G$2320)),ROW())),"")</f>
        <v/>
      </c>
      <c r="J391" t="str">
        <f t="array" ref="J391">IFERROR(INDEX($H$1:$H$2320,SMALL(IF($H$1:$H$2320&lt;&gt;"",ROW($H$1:$H$2320)),ROW())),"")</f>
        <v/>
      </c>
    </row>
    <row r="392" spans="1:10" x14ac:dyDescent="0.25">
      <c r="A392">
        <f t="shared" si="30"/>
        <v>6</v>
      </c>
      <c r="B392">
        <f t="shared" ref="B392:C411" si="35">B322</f>
        <v>6</v>
      </c>
      <c r="C392">
        <f t="shared" si="35"/>
        <v>6</v>
      </c>
      <c r="E392" t="str" cm="1">
        <f t="array" ref="E392">IF(C392&gt;INDEX('Invoer bestelling'!$Y$34:$AH$49,'Overzicht bestelling'!A392,'Overzicht bestelling'!B392),"",INDEX('Invoer bestelling'!$Y$34:$AH$49,'Overzicht bestelling'!A392,'Overzicht bestelling'!B392))</f>
        <v/>
      </c>
      <c r="F392" t="str">
        <f>IF(E392="","",VLOOKUP(A392,'Invoer bestelling'!$A$34:$F$49,2,FALSE))</f>
        <v/>
      </c>
      <c r="G392" t="str">
        <f t="shared" si="34"/>
        <v/>
      </c>
      <c r="H392" t="str">
        <f>IF(F392="","",VLOOKUP(F392,'Invoer bestelling'!B$34:G$52,6,FALSE))</f>
        <v/>
      </c>
      <c r="I392" t="str">
        <f t="array" ref="I392">IFERROR(INDEX($G$1:$G$2320,SMALL(IF($G$1:$G$2320&lt;&gt;"",ROW($G$1:$G$2320)),ROW())),"")</f>
        <v/>
      </c>
      <c r="J392" t="str">
        <f t="array" ref="J392">IFERROR(INDEX($H$1:$H$2320,SMALL(IF($H$1:$H$2320&lt;&gt;"",ROW($H$1:$H$2320)),ROW())),"")</f>
        <v/>
      </c>
    </row>
    <row r="393" spans="1:10" x14ac:dyDescent="0.25">
      <c r="A393">
        <f t="shared" ref="A393:A456" si="36">A323+1</f>
        <v>6</v>
      </c>
      <c r="B393">
        <f t="shared" si="35"/>
        <v>6</v>
      </c>
      <c r="C393">
        <f t="shared" si="35"/>
        <v>7</v>
      </c>
      <c r="E393" t="str" cm="1">
        <f t="array" ref="E393">IF(C393&gt;INDEX('Invoer bestelling'!$Y$34:$AH$49,'Overzicht bestelling'!A393,'Overzicht bestelling'!B393),"",INDEX('Invoer bestelling'!$Y$34:$AH$49,'Overzicht bestelling'!A393,'Overzicht bestelling'!B393))</f>
        <v/>
      </c>
      <c r="F393" t="str">
        <f>IF(E393="","",VLOOKUP(A393,'Invoer bestelling'!$A$34:$F$49,2,FALSE))</f>
        <v/>
      </c>
      <c r="G393" t="str">
        <f t="shared" si="34"/>
        <v/>
      </c>
      <c r="H393" t="str">
        <f>IF(F393="","",VLOOKUP(F393,'Invoer bestelling'!B$34:G$52,6,FALSE))</f>
        <v/>
      </c>
      <c r="I393" t="str">
        <f t="array" ref="I393">IFERROR(INDEX($G$1:$G$2320,SMALL(IF($G$1:$G$2320&lt;&gt;"",ROW($G$1:$G$2320)),ROW())),"")</f>
        <v/>
      </c>
      <c r="J393" t="str">
        <f t="array" ref="J393">IFERROR(INDEX($H$1:$H$2320,SMALL(IF($H$1:$H$2320&lt;&gt;"",ROW($H$1:$H$2320)),ROW())),"")</f>
        <v/>
      </c>
    </row>
    <row r="394" spans="1:10" x14ac:dyDescent="0.25">
      <c r="A394">
        <f t="shared" si="36"/>
        <v>6</v>
      </c>
      <c r="B394">
        <f t="shared" si="35"/>
        <v>7</v>
      </c>
      <c r="C394">
        <f t="shared" si="35"/>
        <v>1</v>
      </c>
      <c r="E394" t="str" cm="1">
        <f t="array" ref="E394">IF(C394&gt;INDEX('Invoer bestelling'!$Y$34:$AH$49,'Overzicht bestelling'!A394,'Overzicht bestelling'!B394),"",INDEX('Invoer bestelling'!$Y$34:$AH$49,'Overzicht bestelling'!A394,'Overzicht bestelling'!B394))</f>
        <v/>
      </c>
      <c r="F394" t="str">
        <f>IF(E394="","",VLOOKUP(A394,'Invoer bestelling'!$A$34:$F$49,2,FALSE))</f>
        <v/>
      </c>
      <c r="G394" t="str">
        <f t="shared" si="34"/>
        <v/>
      </c>
      <c r="H394" t="str">
        <f>IF(F394="","",VLOOKUP(F394,'Invoer bestelling'!B$34:G$52,6,FALSE))</f>
        <v/>
      </c>
      <c r="I394" t="str">
        <f t="array" ref="I394">IFERROR(INDEX($G$1:$G$2320,SMALL(IF($G$1:$G$2320&lt;&gt;"",ROW($G$1:$G$2320)),ROW())),"")</f>
        <v/>
      </c>
      <c r="J394" t="str">
        <f t="array" ref="J394">IFERROR(INDEX($H$1:$H$2320,SMALL(IF($H$1:$H$2320&lt;&gt;"",ROW($H$1:$H$2320)),ROW())),"")</f>
        <v/>
      </c>
    </row>
    <row r="395" spans="1:10" x14ac:dyDescent="0.25">
      <c r="A395">
        <f t="shared" si="36"/>
        <v>6</v>
      </c>
      <c r="B395">
        <f t="shared" si="35"/>
        <v>7</v>
      </c>
      <c r="C395">
        <f t="shared" si="35"/>
        <v>2</v>
      </c>
      <c r="E395" t="str" cm="1">
        <f t="array" ref="E395">IF(C395&gt;INDEX('Invoer bestelling'!$Y$34:$AH$49,'Overzicht bestelling'!A395,'Overzicht bestelling'!B395),"",INDEX('Invoer bestelling'!$Y$34:$AH$49,'Overzicht bestelling'!A395,'Overzicht bestelling'!B395))</f>
        <v/>
      </c>
      <c r="F395" t="str">
        <f>IF(E395="","",VLOOKUP(A395,'Invoer bestelling'!$A$34:$F$49,2,FALSE))</f>
        <v/>
      </c>
      <c r="G395" t="str">
        <f t="shared" si="34"/>
        <v/>
      </c>
      <c r="H395" t="str">
        <f>IF(F395="","",VLOOKUP(F395,'Invoer bestelling'!B$34:G$52,6,FALSE))</f>
        <v/>
      </c>
      <c r="I395" t="str">
        <f t="array" ref="I395">IFERROR(INDEX($G$1:$G$2320,SMALL(IF($G$1:$G$2320&lt;&gt;"",ROW($G$1:$G$2320)),ROW())),"")</f>
        <v/>
      </c>
      <c r="J395" t="str">
        <f t="array" ref="J395">IFERROR(INDEX($H$1:$H$2320,SMALL(IF($H$1:$H$2320&lt;&gt;"",ROW($H$1:$H$2320)),ROW())),"")</f>
        <v/>
      </c>
    </row>
    <row r="396" spans="1:10" x14ac:dyDescent="0.25">
      <c r="A396">
        <f t="shared" si="36"/>
        <v>6</v>
      </c>
      <c r="B396">
        <f t="shared" si="35"/>
        <v>7</v>
      </c>
      <c r="C396">
        <f t="shared" si="35"/>
        <v>3</v>
      </c>
      <c r="E396" t="str" cm="1">
        <f t="array" ref="E396">IF(C396&gt;INDEX('Invoer bestelling'!$Y$34:$AH$49,'Overzicht bestelling'!A396,'Overzicht bestelling'!B396),"",INDEX('Invoer bestelling'!$Y$34:$AH$49,'Overzicht bestelling'!A396,'Overzicht bestelling'!B396))</f>
        <v/>
      </c>
      <c r="F396" t="str">
        <f>IF(E396="","",VLOOKUP(A396,'Invoer bestelling'!$A$34:$F$49,2,FALSE))</f>
        <v/>
      </c>
      <c r="G396" t="str">
        <f t="shared" si="34"/>
        <v/>
      </c>
      <c r="H396" t="str">
        <f>IF(F396="","",VLOOKUP(F396,'Invoer bestelling'!B$34:G$52,6,FALSE))</f>
        <v/>
      </c>
      <c r="I396" t="str">
        <f t="array" ref="I396">IFERROR(INDEX($G$1:$G$2320,SMALL(IF($G$1:$G$2320&lt;&gt;"",ROW($G$1:$G$2320)),ROW())),"")</f>
        <v/>
      </c>
      <c r="J396" t="str">
        <f t="array" ref="J396">IFERROR(INDEX($H$1:$H$2320,SMALL(IF($H$1:$H$2320&lt;&gt;"",ROW($H$1:$H$2320)),ROW())),"")</f>
        <v/>
      </c>
    </row>
    <row r="397" spans="1:10" x14ac:dyDescent="0.25">
      <c r="A397">
        <f t="shared" si="36"/>
        <v>6</v>
      </c>
      <c r="B397">
        <f t="shared" si="35"/>
        <v>7</v>
      </c>
      <c r="C397">
        <f t="shared" si="35"/>
        <v>4</v>
      </c>
      <c r="E397" t="str" cm="1">
        <f t="array" ref="E397">IF(C397&gt;INDEX('Invoer bestelling'!$Y$34:$AH$49,'Overzicht bestelling'!A397,'Overzicht bestelling'!B397),"",INDEX('Invoer bestelling'!$Y$34:$AH$49,'Overzicht bestelling'!A397,'Overzicht bestelling'!B397))</f>
        <v/>
      </c>
      <c r="F397" t="str">
        <f>IF(E397="","",VLOOKUP(A397,'Invoer bestelling'!$A$34:$F$49,2,FALSE))</f>
        <v/>
      </c>
      <c r="G397" t="str">
        <f t="shared" si="34"/>
        <v/>
      </c>
      <c r="H397" t="str">
        <f>IF(F397="","",VLOOKUP(F397,'Invoer bestelling'!B$34:G$52,6,FALSE))</f>
        <v/>
      </c>
      <c r="I397" t="str">
        <f t="array" ref="I397">IFERROR(INDEX($G$1:$G$2320,SMALL(IF($G$1:$G$2320&lt;&gt;"",ROW($G$1:$G$2320)),ROW())),"")</f>
        <v/>
      </c>
      <c r="J397" t="str">
        <f t="array" ref="J397">IFERROR(INDEX($H$1:$H$2320,SMALL(IF($H$1:$H$2320&lt;&gt;"",ROW($H$1:$H$2320)),ROW())),"")</f>
        <v/>
      </c>
    </row>
    <row r="398" spans="1:10" x14ac:dyDescent="0.25">
      <c r="A398">
        <f t="shared" si="36"/>
        <v>6</v>
      </c>
      <c r="B398">
        <f t="shared" si="35"/>
        <v>7</v>
      </c>
      <c r="C398">
        <f t="shared" si="35"/>
        <v>5</v>
      </c>
      <c r="E398" t="str" cm="1">
        <f t="array" ref="E398">IF(C398&gt;INDEX('Invoer bestelling'!$Y$34:$AH$49,'Overzicht bestelling'!A398,'Overzicht bestelling'!B398),"",INDEX('Invoer bestelling'!$Y$34:$AH$49,'Overzicht bestelling'!A398,'Overzicht bestelling'!B398))</f>
        <v/>
      </c>
      <c r="F398" t="str">
        <f>IF(E398="","",VLOOKUP(A398,'Invoer bestelling'!$A$34:$F$49,2,FALSE))</f>
        <v/>
      </c>
      <c r="G398" t="str">
        <f t="shared" si="34"/>
        <v/>
      </c>
      <c r="H398" t="str">
        <f>IF(F398="","",VLOOKUP(F398,'Invoer bestelling'!B$34:G$52,6,FALSE))</f>
        <v/>
      </c>
      <c r="I398" t="str">
        <f t="array" ref="I398">IFERROR(INDEX($G$1:$G$2320,SMALL(IF($G$1:$G$2320&lt;&gt;"",ROW($G$1:$G$2320)),ROW())),"")</f>
        <v/>
      </c>
      <c r="J398" t="str">
        <f t="array" ref="J398">IFERROR(INDEX($H$1:$H$2320,SMALL(IF($H$1:$H$2320&lt;&gt;"",ROW($H$1:$H$2320)),ROW())),"")</f>
        <v/>
      </c>
    </row>
    <row r="399" spans="1:10" x14ac:dyDescent="0.25">
      <c r="A399">
        <f t="shared" si="36"/>
        <v>6</v>
      </c>
      <c r="B399">
        <f t="shared" si="35"/>
        <v>7</v>
      </c>
      <c r="C399">
        <f t="shared" si="35"/>
        <v>6</v>
      </c>
      <c r="E399" t="str" cm="1">
        <f t="array" ref="E399">IF(C399&gt;INDEX('Invoer bestelling'!$Y$34:$AH$49,'Overzicht bestelling'!A399,'Overzicht bestelling'!B399),"",INDEX('Invoer bestelling'!$Y$34:$AH$49,'Overzicht bestelling'!A399,'Overzicht bestelling'!B399))</f>
        <v/>
      </c>
      <c r="F399" t="str">
        <f>IF(E399="","",VLOOKUP(A399,'Invoer bestelling'!$A$34:$F$49,2,FALSE))</f>
        <v/>
      </c>
      <c r="G399" t="str">
        <f t="shared" si="34"/>
        <v/>
      </c>
      <c r="H399" t="str">
        <f>IF(F399="","",VLOOKUP(F399,'Invoer bestelling'!B$34:G$52,6,FALSE))</f>
        <v/>
      </c>
      <c r="I399" t="str">
        <f t="array" ref="I399">IFERROR(INDEX($G$1:$G$2320,SMALL(IF($G$1:$G$2320&lt;&gt;"",ROW($G$1:$G$2320)),ROW())),"")</f>
        <v/>
      </c>
      <c r="J399" t="str">
        <f t="array" ref="J399">IFERROR(INDEX($H$1:$H$2320,SMALL(IF($H$1:$H$2320&lt;&gt;"",ROW($H$1:$H$2320)),ROW())),"")</f>
        <v/>
      </c>
    </row>
    <row r="400" spans="1:10" x14ac:dyDescent="0.25">
      <c r="A400">
        <f t="shared" si="36"/>
        <v>6</v>
      </c>
      <c r="B400">
        <f t="shared" si="35"/>
        <v>7</v>
      </c>
      <c r="C400">
        <f t="shared" si="35"/>
        <v>7</v>
      </c>
      <c r="E400" t="str" cm="1">
        <f t="array" ref="E400">IF(C400&gt;INDEX('Invoer bestelling'!$Y$34:$AH$49,'Overzicht bestelling'!A400,'Overzicht bestelling'!B400),"",INDEX('Invoer bestelling'!$Y$34:$AH$49,'Overzicht bestelling'!A400,'Overzicht bestelling'!B400))</f>
        <v/>
      </c>
      <c r="F400" t="str">
        <f>IF(E400="","",VLOOKUP(A400,'Invoer bestelling'!$A$34:$F$49,2,FALSE))</f>
        <v/>
      </c>
      <c r="G400" t="str">
        <f t="shared" si="34"/>
        <v/>
      </c>
      <c r="H400" t="str">
        <f>IF(F400="","",VLOOKUP(F400,'Invoer bestelling'!B$34:G$52,6,FALSE))</f>
        <v/>
      </c>
      <c r="I400" t="str">
        <f t="array" ref="I400">IFERROR(INDEX($G$1:$G$2320,SMALL(IF($G$1:$G$2320&lt;&gt;"",ROW($G$1:$G$2320)),ROW())),"")</f>
        <v/>
      </c>
      <c r="J400" t="str">
        <f t="array" ref="J400">IFERROR(INDEX($H$1:$H$2320,SMALL(IF($H$1:$H$2320&lt;&gt;"",ROW($H$1:$H$2320)),ROW())),"")</f>
        <v/>
      </c>
    </row>
    <row r="401" spans="1:10" x14ac:dyDescent="0.25">
      <c r="A401">
        <f t="shared" si="36"/>
        <v>6</v>
      </c>
      <c r="B401">
        <f t="shared" si="35"/>
        <v>8</v>
      </c>
      <c r="C401">
        <f t="shared" si="35"/>
        <v>1</v>
      </c>
      <c r="E401" t="str" cm="1">
        <f t="array" ref="E401">IF(C401&gt;INDEX('Invoer bestelling'!$Y$34:$AH$49,'Overzicht bestelling'!A401,'Overzicht bestelling'!B401),"",INDEX('Invoer bestelling'!$Y$34:$AH$49,'Overzicht bestelling'!A401,'Overzicht bestelling'!B401))</f>
        <v/>
      </c>
      <c r="F401" t="str">
        <f>IF(E401="","",VLOOKUP(A401,'Invoer bestelling'!$A$34:$F$49,2,FALSE))</f>
        <v/>
      </c>
      <c r="G401" t="str">
        <f t="shared" si="34"/>
        <v/>
      </c>
      <c r="H401" t="str">
        <f>IF(F401="","",VLOOKUP(F401,'Invoer bestelling'!B$34:G$52,6,FALSE))</f>
        <v/>
      </c>
      <c r="I401" t="str">
        <f t="array" ref="I401">IFERROR(INDEX($G$1:$G$2320,SMALL(IF($G$1:$G$2320&lt;&gt;"",ROW($G$1:$G$2320)),ROW())),"")</f>
        <v/>
      </c>
      <c r="J401" t="str">
        <f t="array" ref="J401">IFERROR(INDEX($H$1:$H$2320,SMALL(IF($H$1:$H$2320&lt;&gt;"",ROW($H$1:$H$2320)),ROW())),"")</f>
        <v/>
      </c>
    </row>
    <row r="402" spans="1:10" x14ac:dyDescent="0.25">
      <c r="A402">
        <f t="shared" si="36"/>
        <v>6</v>
      </c>
      <c r="B402">
        <f t="shared" si="35"/>
        <v>8</v>
      </c>
      <c r="C402">
        <f t="shared" si="35"/>
        <v>2</v>
      </c>
      <c r="E402" t="str" cm="1">
        <f t="array" ref="E402">IF(C402&gt;INDEX('Invoer bestelling'!$Y$34:$AH$49,'Overzicht bestelling'!A402,'Overzicht bestelling'!B402),"",INDEX('Invoer bestelling'!$Y$34:$AH$49,'Overzicht bestelling'!A402,'Overzicht bestelling'!B402))</f>
        <v/>
      </c>
      <c r="F402" t="str">
        <f>IF(E402="","",VLOOKUP(A402,'Invoer bestelling'!$A$34:$F$49,2,FALSE))</f>
        <v/>
      </c>
      <c r="G402" t="str">
        <f t="shared" si="34"/>
        <v/>
      </c>
      <c r="H402" t="str">
        <f>IF(F402="","",VLOOKUP(F402,'Invoer bestelling'!B$34:G$52,6,FALSE))</f>
        <v/>
      </c>
      <c r="I402" t="str">
        <f t="array" ref="I402">IFERROR(INDEX($G$1:$G$2320,SMALL(IF($G$1:$G$2320&lt;&gt;"",ROW($G$1:$G$2320)),ROW())),"")</f>
        <v/>
      </c>
      <c r="J402" t="str">
        <f t="array" ref="J402">IFERROR(INDEX($H$1:$H$2320,SMALL(IF($H$1:$H$2320&lt;&gt;"",ROW($H$1:$H$2320)),ROW())),"")</f>
        <v/>
      </c>
    </row>
    <row r="403" spans="1:10" x14ac:dyDescent="0.25">
      <c r="A403">
        <f t="shared" si="36"/>
        <v>6</v>
      </c>
      <c r="B403">
        <f t="shared" si="35"/>
        <v>8</v>
      </c>
      <c r="C403">
        <f t="shared" si="35"/>
        <v>3</v>
      </c>
      <c r="E403" t="str" cm="1">
        <f t="array" ref="E403">IF(C403&gt;INDEX('Invoer bestelling'!$Y$34:$AH$49,'Overzicht bestelling'!A403,'Overzicht bestelling'!B403),"",INDEX('Invoer bestelling'!$Y$34:$AH$49,'Overzicht bestelling'!A403,'Overzicht bestelling'!B403))</f>
        <v/>
      </c>
      <c r="F403" t="str">
        <f>IF(E403="","",VLOOKUP(A403,'Invoer bestelling'!$A$34:$F$49,2,FALSE))</f>
        <v/>
      </c>
      <c r="G403" t="str">
        <f t="shared" si="34"/>
        <v/>
      </c>
      <c r="H403" t="str">
        <f>IF(F403="","",VLOOKUP(F403,'Invoer bestelling'!B$34:G$52,6,FALSE))</f>
        <v/>
      </c>
      <c r="I403" t="str">
        <f t="array" ref="I403">IFERROR(INDEX($G$1:$G$2320,SMALL(IF($G$1:$G$2320&lt;&gt;"",ROW($G$1:$G$2320)),ROW())),"")</f>
        <v/>
      </c>
      <c r="J403" t="str">
        <f t="array" ref="J403">IFERROR(INDEX($H$1:$H$2320,SMALL(IF($H$1:$H$2320&lt;&gt;"",ROW($H$1:$H$2320)),ROW())),"")</f>
        <v/>
      </c>
    </row>
    <row r="404" spans="1:10" x14ac:dyDescent="0.25">
      <c r="A404">
        <f t="shared" si="36"/>
        <v>6</v>
      </c>
      <c r="B404">
        <f t="shared" si="35"/>
        <v>8</v>
      </c>
      <c r="C404">
        <f t="shared" si="35"/>
        <v>4</v>
      </c>
      <c r="E404" t="str" cm="1">
        <f t="array" ref="E404">IF(C404&gt;INDEX('Invoer bestelling'!$Y$34:$AH$49,'Overzicht bestelling'!A404,'Overzicht bestelling'!B404),"",INDEX('Invoer bestelling'!$Y$34:$AH$49,'Overzicht bestelling'!A404,'Overzicht bestelling'!B404))</f>
        <v/>
      </c>
      <c r="F404" t="str">
        <f>IF(E404="","",VLOOKUP(A404,'Invoer bestelling'!$A$34:$F$49,2,FALSE))</f>
        <v/>
      </c>
      <c r="G404" t="str">
        <f t="shared" si="34"/>
        <v/>
      </c>
      <c r="H404" t="str">
        <f>IF(F404="","",VLOOKUP(F404,'Invoer bestelling'!B$34:G$52,6,FALSE))</f>
        <v/>
      </c>
      <c r="I404" t="str">
        <f t="array" ref="I404">IFERROR(INDEX($G$1:$G$2320,SMALL(IF($G$1:$G$2320&lt;&gt;"",ROW($G$1:$G$2320)),ROW())),"")</f>
        <v/>
      </c>
      <c r="J404" t="str">
        <f t="array" ref="J404">IFERROR(INDEX($H$1:$H$2320,SMALL(IF($H$1:$H$2320&lt;&gt;"",ROW($H$1:$H$2320)),ROW())),"")</f>
        <v/>
      </c>
    </row>
    <row r="405" spans="1:10" x14ac:dyDescent="0.25">
      <c r="A405">
        <f t="shared" si="36"/>
        <v>6</v>
      </c>
      <c r="B405">
        <f t="shared" si="35"/>
        <v>8</v>
      </c>
      <c r="C405">
        <f t="shared" si="35"/>
        <v>5</v>
      </c>
      <c r="E405" t="str" cm="1">
        <f t="array" ref="E405">IF(C405&gt;INDEX('Invoer bestelling'!$Y$34:$AH$49,'Overzicht bestelling'!A405,'Overzicht bestelling'!B405),"",INDEX('Invoer bestelling'!$Y$34:$AH$49,'Overzicht bestelling'!A405,'Overzicht bestelling'!B405))</f>
        <v/>
      </c>
      <c r="F405" t="str">
        <f>IF(E405="","",VLOOKUP(A405,'Invoer bestelling'!$A$34:$F$49,2,FALSE))</f>
        <v/>
      </c>
      <c r="G405" t="str">
        <f t="shared" si="34"/>
        <v/>
      </c>
      <c r="H405" t="str">
        <f>IF(F405="","",VLOOKUP(F405,'Invoer bestelling'!B$34:G$52,6,FALSE))</f>
        <v/>
      </c>
      <c r="I405" t="str">
        <f t="array" ref="I405">IFERROR(INDEX($G$1:$G$2320,SMALL(IF($G$1:$G$2320&lt;&gt;"",ROW($G$1:$G$2320)),ROW())),"")</f>
        <v/>
      </c>
      <c r="J405" t="str">
        <f t="array" ref="J405">IFERROR(INDEX($H$1:$H$2320,SMALL(IF($H$1:$H$2320&lt;&gt;"",ROW($H$1:$H$2320)),ROW())),"")</f>
        <v/>
      </c>
    </row>
    <row r="406" spans="1:10" x14ac:dyDescent="0.25">
      <c r="A406">
        <f t="shared" si="36"/>
        <v>6</v>
      </c>
      <c r="B406">
        <f t="shared" si="35"/>
        <v>8</v>
      </c>
      <c r="C406">
        <f t="shared" si="35"/>
        <v>6</v>
      </c>
      <c r="E406" t="str" cm="1">
        <f t="array" ref="E406">IF(C406&gt;INDEX('Invoer bestelling'!$Y$34:$AH$49,'Overzicht bestelling'!A406,'Overzicht bestelling'!B406),"",INDEX('Invoer bestelling'!$Y$34:$AH$49,'Overzicht bestelling'!A406,'Overzicht bestelling'!B406))</f>
        <v/>
      </c>
      <c r="F406" t="str">
        <f>IF(E406="","",VLOOKUP(A406,'Invoer bestelling'!$A$34:$F$49,2,FALSE))</f>
        <v/>
      </c>
      <c r="G406" t="str">
        <f t="shared" si="34"/>
        <v/>
      </c>
      <c r="H406" t="str">
        <f>IF(F406="","",VLOOKUP(F406,'Invoer bestelling'!B$34:G$52,6,FALSE))</f>
        <v/>
      </c>
      <c r="I406" t="str">
        <f t="array" ref="I406">IFERROR(INDEX($G$1:$G$2320,SMALL(IF($G$1:$G$2320&lt;&gt;"",ROW($G$1:$G$2320)),ROW())),"")</f>
        <v/>
      </c>
      <c r="J406" t="str">
        <f t="array" ref="J406">IFERROR(INDEX($H$1:$H$2320,SMALL(IF($H$1:$H$2320&lt;&gt;"",ROW($H$1:$H$2320)),ROW())),"")</f>
        <v/>
      </c>
    </row>
    <row r="407" spans="1:10" x14ac:dyDescent="0.25">
      <c r="A407">
        <f t="shared" si="36"/>
        <v>6</v>
      </c>
      <c r="B407">
        <f t="shared" si="35"/>
        <v>8</v>
      </c>
      <c r="C407">
        <f t="shared" si="35"/>
        <v>7</v>
      </c>
      <c r="E407" t="str" cm="1">
        <f t="array" ref="E407">IF(C407&gt;INDEX('Invoer bestelling'!$Y$34:$AH$49,'Overzicht bestelling'!A407,'Overzicht bestelling'!B407),"",INDEX('Invoer bestelling'!$Y$34:$AH$49,'Overzicht bestelling'!A407,'Overzicht bestelling'!B407))</f>
        <v/>
      </c>
      <c r="F407" t="str">
        <f>IF(E407="","",VLOOKUP(A407,'Invoer bestelling'!$A$34:$F$49,2,FALSE))</f>
        <v/>
      </c>
      <c r="G407" t="str">
        <f t="shared" si="34"/>
        <v/>
      </c>
      <c r="H407" t="str">
        <f>IF(F407="","",VLOOKUP(F407,'Invoer bestelling'!B$34:G$52,6,FALSE))</f>
        <v/>
      </c>
      <c r="I407" t="str">
        <f t="array" ref="I407">IFERROR(INDEX($G$1:$G$2320,SMALL(IF($G$1:$G$2320&lt;&gt;"",ROW($G$1:$G$2320)),ROW())),"")</f>
        <v/>
      </c>
      <c r="J407" t="str">
        <f t="array" ref="J407">IFERROR(INDEX($H$1:$H$2320,SMALL(IF($H$1:$H$2320&lt;&gt;"",ROW($H$1:$H$2320)),ROW())),"")</f>
        <v/>
      </c>
    </row>
    <row r="408" spans="1:10" x14ac:dyDescent="0.25">
      <c r="A408">
        <f t="shared" si="36"/>
        <v>6</v>
      </c>
      <c r="B408">
        <f t="shared" si="35"/>
        <v>9</v>
      </c>
      <c r="C408">
        <f t="shared" si="35"/>
        <v>1</v>
      </c>
      <c r="E408" t="str" cm="1">
        <f t="array" ref="E408">IF(C408&gt;INDEX('Invoer bestelling'!$Y$34:$AH$49,'Overzicht bestelling'!A408,'Overzicht bestelling'!B408),"",INDEX('Invoer bestelling'!$Y$34:$AH$49,'Overzicht bestelling'!A408,'Overzicht bestelling'!B408))</f>
        <v/>
      </c>
      <c r="F408" t="str">
        <f>IF(E408="","",VLOOKUP(A408,'Invoer bestelling'!$A$34:$F$49,2,FALSE))</f>
        <v/>
      </c>
      <c r="G408" t="str">
        <f t="shared" si="34"/>
        <v/>
      </c>
      <c r="H408" t="str">
        <f>IF(F408="","",VLOOKUP(F408,'Invoer bestelling'!B$34:G$52,6,FALSE))</f>
        <v/>
      </c>
      <c r="I408" t="str">
        <f t="array" ref="I408">IFERROR(INDEX($G$1:$G$2320,SMALL(IF($G$1:$G$2320&lt;&gt;"",ROW($G$1:$G$2320)),ROW())),"")</f>
        <v/>
      </c>
      <c r="J408" t="str">
        <f t="array" ref="J408">IFERROR(INDEX($H$1:$H$2320,SMALL(IF($H$1:$H$2320&lt;&gt;"",ROW($H$1:$H$2320)),ROW())),"")</f>
        <v/>
      </c>
    </row>
    <row r="409" spans="1:10" x14ac:dyDescent="0.25">
      <c r="A409">
        <f t="shared" si="36"/>
        <v>6</v>
      </c>
      <c r="B409">
        <f t="shared" si="35"/>
        <v>9</v>
      </c>
      <c r="C409">
        <f t="shared" si="35"/>
        <v>2</v>
      </c>
      <c r="E409" t="str" cm="1">
        <f t="array" ref="E409">IF(C409&gt;INDEX('Invoer bestelling'!$Y$34:$AH$49,'Overzicht bestelling'!A409,'Overzicht bestelling'!B409),"",INDEX('Invoer bestelling'!$Y$34:$AH$49,'Overzicht bestelling'!A409,'Overzicht bestelling'!B409))</f>
        <v/>
      </c>
      <c r="F409" t="str">
        <f>IF(E409="","",VLOOKUP(A409,'Invoer bestelling'!$A$34:$F$49,2,FALSE))</f>
        <v/>
      </c>
      <c r="G409" t="str">
        <f t="shared" si="34"/>
        <v/>
      </c>
      <c r="H409" t="str">
        <f>IF(F409="","",VLOOKUP(F409,'Invoer bestelling'!B$34:G$52,6,FALSE))</f>
        <v/>
      </c>
      <c r="I409" t="str">
        <f t="array" ref="I409">IFERROR(INDEX($G$1:$G$2320,SMALL(IF($G$1:$G$2320&lt;&gt;"",ROW($G$1:$G$2320)),ROW())),"")</f>
        <v/>
      </c>
      <c r="J409" t="str">
        <f t="array" ref="J409">IFERROR(INDEX($H$1:$H$2320,SMALL(IF($H$1:$H$2320&lt;&gt;"",ROW($H$1:$H$2320)),ROW())),"")</f>
        <v/>
      </c>
    </row>
    <row r="410" spans="1:10" x14ac:dyDescent="0.25">
      <c r="A410">
        <f t="shared" si="36"/>
        <v>6</v>
      </c>
      <c r="B410">
        <f t="shared" si="35"/>
        <v>9</v>
      </c>
      <c r="C410">
        <f t="shared" si="35"/>
        <v>3</v>
      </c>
      <c r="E410" t="str" cm="1">
        <f t="array" ref="E410">IF(C410&gt;INDEX('Invoer bestelling'!$Y$34:$AH$49,'Overzicht bestelling'!A410,'Overzicht bestelling'!B410),"",INDEX('Invoer bestelling'!$Y$34:$AH$49,'Overzicht bestelling'!A410,'Overzicht bestelling'!B410))</f>
        <v/>
      </c>
      <c r="F410" t="str">
        <f>IF(E410="","",VLOOKUP(A410,'Invoer bestelling'!$A$34:$F$49,2,FALSE))</f>
        <v/>
      </c>
      <c r="G410" t="str">
        <f t="shared" si="34"/>
        <v/>
      </c>
      <c r="H410" t="str">
        <f>IF(F410="","",VLOOKUP(F410,'Invoer bestelling'!B$34:G$52,6,FALSE))</f>
        <v/>
      </c>
      <c r="I410" t="str">
        <f t="array" ref="I410">IFERROR(INDEX($G$1:$G$2320,SMALL(IF($G$1:$G$2320&lt;&gt;"",ROW($G$1:$G$2320)),ROW())),"")</f>
        <v/>
      </c>
      <c r="J410" t="str">
        <f t="array" ref="J410">IFERROR(INDEX($H$1:$H$2320,SMALL(IF($H$1:$H$2320&lt;&gt;"",ROW($H$1:$H$2320)),ROW())),"")</f>
        <v/>
      </c>
    </row>
    <row r="411" spans="1:10" x14ac:dyDescent="0.25">
      <c r="A411">
        <f t="shared" si="36"/>
        <v>6</v>
      </c>
      <c r="B411">
        <f t="shared" si="35"/>
        <v>9</v>
      </c>
      <c r="C411">
        <f t="shared" si="35"/>
        <v>4</v>
      </c>
      <c r="E411" t="str" cm="1">
        <f t="array" ref="E411">IF(C411&gt;INDEX('Invoer bestelling'!$Y$34:$AH$49,'Overzicht bestelling'!A411,'Overzicht bestelling'!B411),"",INDEX('Invoer bestelling'!$Y$34:$AH$49,'Overzicht bestelling'!A411,'Overzicht bestelling'!B411))</f>
        <v/>
      </c>
      <c r="F411" t="str">
        <f>IF(E411="","",VLOOKUP(A411,'Invoer bestelling'!$A$34:$F$49,2,FALSE))</f>
        <v/>
      </c>
      <c r="G411" t="str">
        <f t="shared" si="34"/>
        <v/>
      </c>
      <c r="H411" t="str">
        <f>IF(F411="","",VLOOKUP(F411,'Invoer bestelling'!B$34:G$52,6,FALSE))</f>
        <v/>
      </c>
      <c r="I411" t="str">
        <f t="array" ref="I411">IFERROR(INDEX($G$1:$G$2320,SMALL(IF($G$1:$G$2320&lt;&gt;"",ROW($G$1:$G$2320)),ROW())),"")</f>
        <v/>
      </c>
      <c r="J411" t="str">
        <f t="array" ref="J411">IFERROR(INDEX($H$1:$H$2320,SMALL(IF($H$1:$H$2320&lt;&gt;"",ROW($H$1:$H$2320)),ROW())),"")</f>
        <v/>
      </c>
    </row>
    <row r="412" spans="1:10" x14ac:dyDescent="0.25">
      <c r="A412">
        <f t="shared" si="36"/>
        <v>6</v>
      </c>
      <c r="B412">
        <f t="shared" ref="B412:C431" si="37">B342</f>
        <v>9</v>
      </c>
      <c r="C412">
        <f t="shared" si="37"/>
        <v>5</v>
      </c>
      <c r="E412" t="str" cm="1">
        <f t="array" ref="E412">IF(C412&gt;INDEX('Invoer bestelling'!$Y$34:$AH$49,'Overzicht bestelling'!A412,'Overzicht bestelling'!B412),"",INDEX('Invoer bestelling'!$Y$34:$AH$49,'Overzicht bestelling'!A412,'Overzicht bestelling'!B412))</f>
        <v/>
      </c>
      <c r="F412" t="str">
        <f>IF(E412="","",VLOOKUP(A412,'Invoer bestelling'!$A$34:$F$49,2,FALSE))</f>
        <v/>
      </c>
      <c r="G412" t="str">
        <f t="shared" si="34"/>
        <v/>
      </c>
      <c r="H412" t="str">
        <f>IF(F412="","",VLOOKUP(F412,'Invoer bestelling'!B$34:G$52,6,FALSE))</f>
        <v/>
      </c>
      <c r="I412" t="str">
        <f t="array" ref="I412">IFERROR(INDEX($G$1:$G$2320,SMALL(IF($G$1:$G$2320&lt;&gt;"",ROW($G$1:$G$2320)),ROW())),"")</f>
        <v/>
      </c>
      <c r="J412" t="str">
        <f t="array" ref="J412">IFERROR(INDEX($H$1:$H$2320,SMALL(IF($H$1:$H$2320&lt;&gt;"",ROW($H$1:$H$2320)),ROW())),"")</f>
        <v/>
      </c>
    </row>
    <row r="413" spans="1:10" x14ac:dyDescent="0.25">
      <c r="A413">
        <f t="shared" si="36"/>
        <v>6</v>
      </c>
      <c r="B413">
        <f t="shared" si="37"/>
        <v>9</v>
      </c>
      <c r="C413">
        <f t="shared" si="37"/>
        <v>6</v>
      </c>
      <c r="E413" t="str" cm="1">
        <f t="array" ref="E413">IF(C413&gt;INDEX('Invoer bestelling'!$Y$34:$AH$49,'Overzicht bestelling'!A413,'Overzicht bestelling'!B413),"",INDEX('Invoer bestelling'!$Y$34:$AH$49,'Overzicht bestelling'!A413,'Overzicht bestelling'!B413))</f>
        <v/>
      </c>
      <c r="F413" t="str">
        <f>IF(E413="","",VLOOKUP(A413,'Invoer bestelling'!$A$34:$F$49,2,FALSE))</f>
        <v/>
      </c>
      <c r="G413" t="str">
        <f t="shared" si="34"/>
        <v/>
      </c>
      <c r="H413" t="str">
        <f>IF(F413="","",VLOOKUP(F413,'Invoer bestelling'!B$34:G$52,6,FALSE))</f>
        <v/>
      </c>
      <c r="I413" t="str">
        <f t="array" ref="I413">IFERROR(INDEX($G$1:$G$2320,SMALL(IF($G$1:$G$2320&lt;&gt;"",ROW($G$1:$G$2320)),ROW())),"")</f>
        <v/>
      </c>
      <c r="J413" t="str">
        <f t="array" ref="J413">IFERROR(INDEX($H$1:$H$2320,SMALL(IF($H$1:$H$2320&lt;&gt;"",ROW($H$1:$H$2320)),ROW())),"")</f>
        <v/>
      </c>
    </row>
    <row r="414" spans="1:10" x14ac:dyDescent="0.25">
      <c r="A414">
        <f t="shared" si="36"/>
        <v>6</v>
      </c>
      <c r="B414">
        <f t="shared" si="37"/>
        <v>9</v>
      </c>
      <c r="C414">
        <f t="shared" si="37"/>
        <v>7</v>
      </c>
      <c r="E414" t="str" cm="1">
        <f t="array" ref="E414">IF(C414&gt;INDEX('Invoer bestelling'!$Y$34:$AH$49,'Overzicht bestelling'!A414,'Overzicht bestelling'!B414),"",INDEX('Invoer bestelling'!$Y$34:$AH$49,'Overzicht bestelling'!A414,'Overzicht bestelling'!B414))</f>
        <v/>
      </c>
      <c r="F414" t="str">
        <f>IF(E414="","",VLOOKUP(A414,'Invoer bestelling'!$A$34:$F$49,2,FALSE))</f>
        <v/>
      </c>
      <c r="G414" t="str">
        <f t="shared" si="34"/>
        <v/>
      </c>
      <c r="H414" t="str">
        <f>IF(F414="","",VLOOKUP(F414,'Invoer bestelling'!B$34:G$52,6,FALSE))</f>
        <v/>
      </c>
      <c r="I414" t="str">
        <f t="array" ref="I414">IFERROR(INDEX($G$1:$G$2320,SMALL(IF($G$1:$G$2320&lt;&gt;"",ROW($G$1:$G$2320)),ROW())),"")</f>
        <v/>
      </c>
      <c r="J414" t="str">
        <f t="array" ref="J414">IFERROR(INDEX($H$1:$H$2320,SMALL(IF($H$1:$H$2320&lt;&gt;"",ROW($H$1:$H$2320)),ROW())),"")</f>
        <v/>
      </c>
    </row>
    <row r="415" spans="1:10" x14ac:dyDescent="0.25">
      <c r="A415">
        <f t="shared" si="36"/>
        <v>6</v>
      </c>
      <c r="B415">
        <f t="shared" si="37"/>
        <v>10</v>
      </c>
      <c r="C415">
        <f t="shared" si="37"/>
        <v>1</v>
      </c>
      <c r="E415" t="str" cm="1">
        <f t="array" ref="E415">IF(C415&gt;INDEX('Invoer bestelling'!$Y$34:$AH$49,'Overzicht bestelling'!A415,'Overzicht bestelling'!B415),"",INDEX('Invoer bestelling'!$Y$34:$AH$49,'Overzicht bestelling'!A415,'Overzicht bestelling'!B415))</f>
        <v/>
      </c>
      <c r="F415" t="str">
        <f>IF(E415="","",VLOOKUP(A415,'Invoer bestelling'!$A$34:$F$49,2,FALSE))</f>
        <v/>
      </c>
      <c r="G415" t="str">
        <f t="shared" si="34"/>
        <v/>
      </c>
      <c r="H415" t="str">
        <f>IF(F415="","",VLOOKUP(F415,'Invoer bestelling'!B$34:G$52,6,FALSE))</f>
        <v/>
      </c>
      <c r="I415" t="str">
        <f t="array" ref="I415">IFERROR(INDEX($G$1:$G$2320,SMALL(IF($G$1:$G$2320&lt;&gt;"",ROW($G$1:$G$2320)),ROW())),"")</f>
        <v/>
      </c>
      <c r="J415" t="str">
        <f t="array" ref="J415">IFERROR(INDEX($H$1:$H$2320,SMALL(IF($H$1:$H$2320&lt;&gt;"",ROW($H$1:$H$2320)),ROW())),"")</f>
        <v/>
      </c>
    </row>
    <row r="416" spans="1:10" x14ac:dyDescent="0.25">
      <c r="A416">
        <f t="shared" si="36"/>
        <v>6</v>
      </c>
      <c r="B416">
        <f t="shared" si="37"/>
        <v>10</v>
      </c>
      <c r="C416">
        <f t="shared" si="37"/>
        <v>2</v>
      </c>
      <c r="E416" t="str" cm="1">
        <f t="array" ref="E416">IF(C416&gt;INDEX('Invoer bestelling'!$Y$34:$AH$49,'Overzicht bestelling'!A416,'Overzicht bestelling'!B416),"",INDEX('Invoer bestelling'!$Y$34:$AH$49,'Overzicht bestelling'!A416,'Overzicht bestelling'!B416))</f>
        <v/>
      </c>
      <c r="F416" t="str">
        <f>IF(E416="","",VLOOKUP(A416,'Invoer bestelling'!$A$34:$F$49,2,FALSE))</f>
        <v/>
      </c>
      <c r="G416" t="str">
        <f t="shared" si="34"/>
        <v/>
      </c>
      <c r="H416" t="str">
        <f>IF(F416="","",VLOOKUP(F416,'Invoer bestelling'!B$34:G$52,6,FALSE))</f>
        <v/>
      </c>
      <c r="I416" t="str">
        <f t="array" ref="I416">IFERROR(INDEX($G$1:$G$2320,SMALL(IF($G$1:$G$2320&lt;&gt;"",ROW($G$1:$G$2320)),ROW())),"")</f>
        <v/>
      </c>
      <c r="J416" t="str">
        <f t="array" ref="J416">IFERROR(INDEX($H$1:$H$2320,SMALL(IF($H$1:$H$2320&lt;&gt;"",ROW($H$1:$H$2320)),ROW())),"")</f>
        <v/>
      </c>
    </row>
    <row r="417" spans="1:10" x14ac:dyDescent="0.25">
      <c r="A417">
        <f t="shared" si="36"/>
        <v>6</v>
      </c>
      <c r="B417">
        <f t="shared" si="37"/>
        <v>10</v>
      </c>
      <c r="C417">
        <f t="shared" si="37"/>
        <v>3</v>
      </c>
      <c r="E417" t="str" cm="1">
        <f t="array" ref="E417">IF(C417&gt;INDEX('Invoer bestelling'!$Y$34:$AH$49,'Overzicht bestelling'!A417,'Overzicht bestelling'!B417),"",INDEX('Invoer bestelling'!$Y$34:$AH$49,'Overzicht bestelling'!A417,'Overzicht bestelling'!B417))</f>
        <v/>
      </c>
      <c r="F417" t="str">
        <f>IF(E417="","",VLOOKUP(A417,'Invoer bestelling'!$A$34:$F$49,2,FALSE))</f>
        <v/>
      </c>
      <c r="G417" t="str">
        <f t="shared" si="34"/>
        <v/>
      </c>
      <c r="H417" t="str">
        <f>IF(F417="","",VLOOKUP(F417,'Invoer bestelling'!B$34:G$52,6,FALSE))</f>
        <v/>
      </c>
      <c r="I417" t="str">
        <f t="array" ref="I417">IFERROR(INDEX($G$1:$G$2320,SMALL(IF($G$1:$G$2320&lt;&gt;"",ROW($G$1:$G$2320)),ROW())),"")</f>
        <v/>
      </c>
      <c r="J417" t="str">
        <f t="array" ref="J417">IFERROR(INDEX($H$1:$H$2320,SMALL(IF($H$1:$H$2320&lt;&gt;"",ROW($H$1:$H$2320)),ROW())),"")</f>
        <v/>
      </c>
    </row>
    <row r="418" spans="1:10" x14ac:dyDescent="0.25">
      <c r="A418">
        <f t="shared" si="36"/>
        <v>6</v>
      </c>
      <c r="B418">
        <f t="shared" si="37"/>
        <v>10</v>
      </c>
      <c r="C418">
        <f t="shared" si="37"/>
        <v>4</v>
      </c>
      <c r="E418" t="str" cm="1">
        <f t="array" ref="E418">IF(C418&gt;INDEX('Invoer bestelling'!$Y$34:$AH$49,'Overzicht bestelling'!A418,'Overzicht bestelling'!B418),"",INDEX('Invoer bestelling'!$Y$34:$AH$49,'Overzicht bestelling'!A418,'Overzicht bestelling'!B418))</f>
        <v/>
      </c>
      <c r="F418" t="str">
        <f>IF(E418="","",VLOOKUP(A418,'Invoer bestelling'!$A$34:$F$49,2,FALSE))</f>
        <v/>
      </c>
      <c r="G418" t="str">
        <f t="shared" si="34"/>
        <v/>
      </c>
      <c r="H418" t="str">
        <f>IF(F418="","",VLOOKUP(F418,'Invoer bestelling'!B$34:G$52,6,FALSE))</f>
        <v/>
      </c>
      <c r="I418" t="str">
        <f t="array" ref="I418">IFERROR(INDEX($G$1:$G$2320,SMALL(IF($G$1:$G$2320&lt;&gt;"",ROW($G$1:$G$2320)),ROW())),"")</f>
        <v/>
      </c>
      <c r="J418" t="str">
        <f t="array" ref="J418">IFERROR(INDEX($H$1:$H$2320,SMALL(IF($H$1:$H$2320&lt;&gt;"",ROW($H$1:$H$2320)),ROW())),"")</f>
        <v/>
      </c>
    </row>
    <row r="419" spans="1:10" x14ac:dyDescent="0.25">
      <c r="A419">
        <f t="shared" si="36"/>
        <v>6</v>
      </c>
      <c r="B419">
        <f t="shared" si="37"/>
        <v>10</v>
      </c>
      <c r="C419">
        <f t="shared" si="37"/>
        <v>5</v>
      </c>
      <c r="E419" t="str" cm="1">
        <f t="array" ref="E419">IF(C419&gt;INDEX('Invoer bestelling'!$Y$34:$AH$49,'Overzicht bestelling'!A419,'Overzicht bestelling'!B419),"",INDEX('Invoer bestelling'!$Y$34:$AH$49,'Overzicht bestelling'!A419,'Overzicht bestelling'!B419))</f>
        <v/>
      </c>
      <c r="F419" t="str">
        <f>IF(E419="","",VLOOKUP(A419,'Invoer bestelling'!$A$34:$F$49,2,FALSE))</f>
        <v/>
      </c>
      <c r="G419" t="str">
        <f t="shared" si="34"/>
        <v/>
      </c>
      <c r="H419" t="str">
        <f>IF(F419="","",VLOOKUP(F419,'Invoer bestelling'!B$34:G$52,6,FALSE))</f>
        <v/>
      </c>
      <c r="I419" t="str">
        <f t="array" ref="I419">IFERROR(INDEX($G$1:$G$2320,SMALL(IF($G$1:$G$2320&lt;&gt;"",ROW($G$1:$G$2320)),ROW())),"")</f>
        <v/>
      </c>
      <c r="J419" t="str">
        <f t="array" ref="J419">IFERROR(INDEX($H$1:$H$2320,SMALL(IF($H$1:$H$2320&lt;&gt;"",ROW($H$1:$H$2320)),ROW())),"")</f>
        <v/>
      </c>
    </row>
    <row r="420" spans="1:10" x14ac:dyDescent="0.25">
      <c r="A420">
        <f t="shared" si="36"/>
        <v>6</v>
      </c>
      <c r="B420">
        <f t="shared" si="37"/>
        <v>10</v>
      </c>
      <c r="C420">
        <f t="shared" si="37"/>
        <v>6</v>
      </c>
      <c r="E420" t="str" cm="1">
        <f t="array" ref="E420">IF(C420&gt;INDEX('Invoer bestelling'!$Y$34:$AH$49,'Overzicht bestelling'!A420,'Overzicht bestelling'!B420),"",INDEX('Invoer bestelling'!$Y$34:$AH$49,'Overzicht bestelling'!A420,'Overzicht bestelling'!B420))</f>
        <v/>
      </c>
      <c r="F420" t="str">
        <f>IF(E420="","",VLOOKUP(A420,'Invoer bestelling'!$A$34:$F$49,2,FALSE))</f>
        <v/>
      </c>
      <c r="G420" t="str">
        <f t="shared" si="34"/>
        <v/>
      </c>
      <c r="H420" t="str">
        <f>IF(F420="","",VLOOKUP(F420,'Invoer bestelling'!B$34:G$52,6,FALSE))</f>
        <v/>
      </c>
      <c r="I420" t="str">
        <f t="array" ref="I420">IFERROR(INDEX($G$1:$G$2320,SMALL(IF($G$1:$G$2320&lt;&gt;"",ROW($G$1:$G$2320)),ROW())),"")</f>
        <v/>
      </c>
      <c r="J420" t="str">
        <f t="array" ref="J420">IFERROR(INDEX($H$1:$H$2320,SMALL(IF($H$1:$H$2320&lt;&gt;"",ROW($H$1:$H$2320)),ROW())),"")</f>
        <v/>
      </c>
    </row>
    <row r="421" spans="1:10" x14ac:dyDescent="0.25">
      <c r="A421">
        <f t="shared" si="36"/>
        <v>6</v>
      </c>
      <c r="B421">
        <f t="shared" si="37"/>
        <v>10</v>
      </c>
      <c r="C421">
        <f t="shared" si="37"/>
        <v>7</v>
      </c>
      <c r="E421" t="str" cm="1">
        <f t="array" ref="E421">IF(C421&gt;INDEX('Invoer bestelling'!$Y$34:$AH$49,'Overzicht bestelling'!A421,'Overzicht bestelling'!B421),"",INDEX('Invoer bestelling'!$Y$34:$AH$49,'Overzicht bestelling'!A421,'Overzicht bestelling'!B421))</f>
        <v/>
      </c>
      <c r="F421" t="str">
        <f>IF(E421="","",VLOOKUP(A421,'Invoer bestelling'!$A$34:$F$49,2,FALSE))</f>
        <v/>
      </c>
      <c r="G421" t="str">
        <f t="shared" si="34"/>
        <v/>
      </c>
      <c r="H421" t="str">
        <f>IF(F421="","",VLOOKUP(F421,'Invoer bestelling'!B$34:G$52,6,FALSE))</f>
        <v/>
      </c>
      <c r="I421" t="str">
        <f t="array" ref="I421">IFERROR(INDEX($G$1:$G$2320,SMALL(IF($G$1:$G$2320&lt;&gt;"",ROW($G$1:$G$2320)),ROW())),"")</f>
        <v/>
      </c>
      <c r="J421" t="str">
        <f t="array" ref="J421">IFERROR(INDEX($H$1:$H$2320,SMALL(IF($H$1:$H$2320&lt;&gt;"",ROW($H$1:$H$2320)),ROW())),"")</f>
        <v/>
      </c>
    </row>
    <row r="422" spans="1:10" x14ac:dyDescent="0.25">
      <c r="A422">
        <f t="shared" si="36"/>
        <v>7</v>
      </c>
      <c r="B422">
        <f t="shared" si="37"/>
        <v>1</v>
      </c>
      <c r="C422">
        <f t="shared" si="37"/>
        <v>1</v>
      </c>
      <c r="E422" t="str" cm="1">
        <f t="array" ref="E422">IF(C422&gt;INDEX('Invoer bestelling'!$Y$34:$AH$49,'Overzicht bestelling'!A422,'Overzicht bestelling'!B422),"",INDEX('Invoer bestelling'!$Y$34:$AH$49,'Overzicht bestelling'!A422,'Overzicht bestelling'!B422))</f>
        <v/>
      </c>
      <c r="F422" t="str">
        <f>IF(E422="","",VLOOKUP(A422,'Invoer bestelling'!$A$34:$F$49,2,FALSE))</f>
        <v/>
      </c>
      <c r="G422" t="str">
        <f t="shared" si="34"/>
        <v/>
      </c>
      <c r="H422" t="str">
        <f>IF(F422="","",VLOOKUP(F422,'Invoer bestelling'!B$34:G$52,6,FALSE))</f>
        <v/>
      </c>
      <c r="I422" t="str">
        <f t="array" ref="I422">IFERROR(INDEX($G$1:$G$2320,SMALL(IF($G$1:$G$2320&lt;&gt;"",ROW($G$1:$G$2320)),ROW())),"")</f>
        <v/>
      </c>
      <c r="J422" t="str">
        <f t="array" ref="J422">IFERROR(INDEX($H$1:$H$2320,SMALL(IF($H$1:$H$2320&lt;&gt;"",ROW($H$1:$H$2320)),ROW())),"")</f>
        <v/>
      </c>
    </row>
    <row r="423" spans="1:10" x14ac:dyDescent="0.25">
      <c r="A423">
        <f t="shared" si="36"/>
        <v>7</v>
      </c>
      <c r="B423">
        <f t="shared" si="37"/>
        <v>1</v>
      </c>
      <c r="C423">
        <f t="shared" si="37"/>
        <v>2</v>
      </c>
      <c r="E423" t="str" cm="1">
        <f t="array" ref="E423">IF(C423&gt;INDEX('Invoer bestelling'!$Y$34:$AH$49,'Overzicht bestelling'!A423,'Overzicht bestelling'!B423),"",INDEX('Invoer bestelling'!$Y$34:$AH$49,'Overzicht bestelling'!A423,'Overzicht bestelling'!B423))</f>
        <v/>
      </c>
      <c r="F423" t="str">
        <f>IF(E423="","",VLOOKUP(A423,'Invoer bestelling'!$A$34:$F$49,2,FALSE))</f>
        <v/>
      </c>
      <c r="G423" t="str">
        <f t="shared" si="34"/>
        <v/>
      </c>
      <c r="H423" t="str">
        <f>IF(F423="","",VLOOKUP(F423,'Invoer bestelling'!B$34:G$52,6,FALSE))</f>
        <v/>
      </c>
      <c r="I423" t="str">
        <f t="array" ref="I423">IFERROR(INDEX($G$1:$G$2320,SMALL(IF($G$1:$G$2320&lt;&gt;"",ROW($G$1:$G$2320)),ROW())),"")</f>
        <v/>
      </c>
      <c r="J423" t="str">
        <f t="array" ref="J423">IFERROR(INDEX($H$1:$H$2320,SMALL(IF($H$1:$H$2320&lt;&gt;"",ROW($H$1:$H$2320)),ROW())),"")</f>
        <v/>
      </c>
    </row>
    <row r="424" spans="1:10" x14ac:dyDescent="0.25">
      <c r="A424">
        <f t="shared" si="36"/>
        <v>7</v>
      </c>
      <c r="B424">
        <f t="shared" si="37"/>
        <v>1</v>
      </c>
      <c r="C424">
        <f t="shared" si="37"/>
        <v>3</v>
      </c>
      <c r="E424" t="str" cm="1">
        <f t="array" ref="E424">IF(C424&gt;INDEX('Invoer bestelling'!$Y$34:$AH$49,'Overzicht bestelling'!A424,'Overzicht bestelling'!B424),"",INDEX('Invoer bestelling'!$Y$34:$AH$49,'Overzicht bestelling'!A424,'Overzicht bestelling'!B424))</f>
        <v/>
      </c>
      <c r="F424" t="str">
        <f>IF(E424="","",VLOOKUP(A424,'Invoer bestelling'!$A$34:$F$49,2,FALSE))</f>
        <v/>
      </c>
      <c r="G424" t="str">
        <f t="shared" si="34"/>
        <v/>
      </c>
      <c r="H424" t="str">
        <f>IF(F424="","",VLOOKUP(F424,'Invoer bestelling'!B$34:G$52,6,FALSE))</f>
        <v/>
      </c>
      <c r="I424" t="str">
        <f t="array" ref="I424">IFERROR(INDEX($G$1:$G$2320,SMALL(IF($G$1:$G$2320&lt;&gt;"",ROW($G$1:$G$2320)),ROW())),"")</f>
        <v/>
      </c>
      <c r="J424" t="str">
        <f t="array" ref="J424">IFERROR(INDEX($H$1:$H$2320,SMALL(IF($H$1:$H$2320&lt;&gt;"",ROW($H$1:$H$2320)),ROW())),"")</f>
        <v/>
      </c>
    </row>
    <row r="425" spans="1:10" x14ac:dyDescent="0.25">
      <c r="A425">
        <f t="shared" si="36"/>
        <v>7</v>
      </c>
      <c r="B425">
        <f t="shared" si="37"/>
        <v>1</v>
      </c>
      <c r="C425">
        <f t="shared" si="37"/>
        <v>4</v>
      </c>
      <c r="E425" t="str" cm="1">
        <f t="array" ref="E425">IF(C425&gt;INDEX('Invoer bestelling'!$Y$34:$AH$49,'Overzicht bestelling'!A425,'Overzicht bestelling'!B425),"",INDEX('Invoer bestelling'!$Y$34:$AH$49,'Overzicht bestelling'!A425,'Overzicht bestelling'!B425))</f>
        <v/>
      </c>
      <c r="F425" t="str">
        <f>IF(E425="","",VLOOKUP(A425,'Invoer bestelling'!$A$34:$F$49,2,FALSE))</f>
        <v/>
      </c>
      <c r="G425" t="str">
        <f t="shared" si="34"/>
        <v/>
      </c>
      <c r="H425" t="str">
        <f>IF(F425="","",VLOOKUP(F425,'Invoer bestelling'!B$34:G$52,6,FALSE))</f>
        <v/>
      </c>
      <c r="I425" t="str">
        <f t="array" ref="I425">IFERROR(INDEX($G$1:$G$2320,SMALL(IF($G$1:$G$2320&lt;&gt;"",ROW($G$1:$G$2320)),ROW())),"")</f>
        <v/>
      </c>
      <c r="J425" t="str">
        <f t="array" ref="J425">IFERROR(INDEX($H$1:$H$2320,SMALL(IF($H$1:$H$2320&lt;&gt;"",ROW($H$1:$H$2320)),ROW())),"")</f>
        <v/>
      </c>
    </row>
    <row r="426" spans="1:10" x14ac:dyDescent="0.25">
      <c r="A426">
        <f t="shared" si="36"/>
        <v>7</v>
      </c>
      <c r="B426">
        <f t="shared" si="37"/>
        <v>1</v>
      </c>
      <c r="C426">
        <f t="shared" si="37"/>
        <v>5</v>
      </c>
      <c r="E426" t="str" cm="1">
        <f t="array" ref="E426">IF(C426&gt;INDEX('Invoer bestelling'!$Y$34:$AH$49,'Overzicht bestelling'!A426,'Overzicht bestelling'!B426),"",INDEX('Invoer bestelling'!$Y$34:$AH$49,'Overzicht bestelling'!A426,'Overzicht bestelling'!B426))</f>
        <v/>
      </c>
      <c r="F426" t="str">
        <f>IF(E426="","",VLOOKUP(A426,'Invoer bestelling'!$A$34:$F$49,2,FALSE))</f>
        <v/>
      </c>
      <c r="G426" t="str">
        <f t="shared" si="34"/>
        <v/>
      </c>
      <c r="H426" t="str">
        <f>IF(F426="","",VLOOKUP(F426,'Invoer bestelling'!B$34:G$52,6,FALSE))</f>
        <v/>
      </c>
      <c r="I426" t="str">
        <f t="array" ref="I426">IFERROR(INDEX($G$1:$G$2320,SMALL(IF($G$1:$G$2320&lt;&gt;"",ROW($G$1:$G$2320)),ROW())),"")</f>
        <v/>
      </c>
      <c r="J426" t="str">
        <f t="array" ref="J426">IFERROR(INDEX($H$1:$H$2320,SMALL(IF($H$1:$H$2320&lt;&gt;"",ROW($H$1:$H$2320)),ROW())),"")</f>
        <v/>
      </c>
    </row>
    <row r="427" spans="1:10" x14ac:dyDescent="0.25">
      <c r="A427">
        <f t="shared" si="36"/>
        <v>7</v>
      </c>
      <c r="B427">
        <f t="shared" si="37"/>
        <v>1</v>
      </c>
      <c r="C427">
        <f t="shared" si="37"/>
        <v>6</v>
      </c>
      <c r="E427" t="str" cm="1">
        <f t="array" ref="E427">IF(C427&gt;INDEX('Invoer bestelling'!$Y$34:$AH$49,'Overzicht bestelling'!A427,'Overzicht bestelling'!B427),"",INDEX('Invoer bestelling'!$Y$34:$AH$49,'Overzicht bestelling'!A427,'Overzicht bestelling'!B427))</f>
        <v/>
      </c>
      <c r="F427" t="str">
        <f>IF(E427="","",VLOOKUP(A427,'Invoer bestelling'!$A$34:$F$49,2,FALSE))</f>
        <v/>
      </c>
      <c r="G427" t="str">
        <f t="shared" si="34"/>
        <v/>
      </c>
      <c r="H427" t="str">
        <f>IF(F427="","",VLOOKUP(F427,'Invoer bestelling'!B$34:G$52,6,FALSE))</f>
        <v/>
      </c>
      <c r="I427" t="str">
        <f t="array" ref="I427">IFERROR(INDEX($G$1:$G$2320,SMALL(IF($G$1:$G$2320&lt;&gt;"",ROW($G$1:$G$2320)),ROW())),"")</f>
        <v/>
      </c>
      <c r="J427" t="str">
        <f t="array" ref="J427">IFERROR(INDEX($H$1:$H$2320,SMALL(IF($H$1:$H$2320&lt;&gt;"",ROW($H$1:$H$2320)),ROW())),"")</f>
        <v/>
      </c>
    </row>
    <row r="428" spans="1:10" x14ac:dyDescent="0.25">
      <c r="A428">
        <f t="shared" si="36"/>
        <v>7</v>
      </c>
      <c r="B428">
        <f t="shared" si="37"/>
        <v>1</v>
      </c>
      <c r="C428">
        <f t="shared" si="37"/>
        <v>7</v>
      </c>
      <c r="E428" t="str" cm="1">
        <f t="array" ref="E428">IF(C428&gt;INDEX('Invoer bestelling'!$Y$34:$AH$49,'Overzicht bestelling'!A428,'Overzicht bestelling'!B428),"",INDEX('Invoer bestelling'!$Y$34:$AH$49,'Overzicht bestelling'!A428,'Overzicht bestelling'!B428))</f>
        <v/>
      </c>
      <c r="F428" t="str">
        <f>IF(E428="","",VLOOKUP(A428,'Invoer bestelling'!$A$34:$F$49,2,FALSE))</f>
        <v/>
      </c>
      <c r="G428" t="str">
        <f t="shared" si="34"/>
        <v/>
      </c>
      <c r="H428" t="str">
        <f>IF(F428="","",VLOOKUP(F428,'Invoer bestelling'!B$34:G$52,6,FALSE))</f>
        <v/>
      </c>
      <c r="I428" t="str">
        <f t="array" ref="I428">IFERROR(INDEX($G$1:$G$2320,SMALL(IF($G$1:$G$2320&lt;&gt;"",ROW($G$1:$G$2320)),ROW())),"")</f>
        <v/>
      </c>
      <c r="J428" t="str">
        <f t="array" ref="J428">IFERROR(INDEX($H$1:$H$2320,SMALL(IF($H$1:$H$2320&lt;&gt;"",ROW($H$1:$H$2320)),ROW())),"")</f>
        <v/>
      </c>
    </row>
    <row r="429" spans="1:10" x14ac:dyDescent="0.25">
      <c r="A429">
        <f t="shared" si="36"/>
        <v>7</v>
      </c>
      <c r="B429">
        <f t="shared" si="37"/>
        <v>2</v>
      </c>
      <c r="C429">
        <f t="shared" si="37"/>
        <v>1</v>
      </c>
      <c r="E429" t="str" cm="1">
        <f t="array" ref="E429">IF(C429&gt;INDEX('Invoer bestelling'!$Y$34:$AH$49,'Overzicht bestelling'!A429,'Overzicht bestelling'!B429),"",INDEX('Invoer bestelling'!$Y$34:$AH$49,'Overzicht bestelling'!A429,'Overzicht bestelling'!B429))</f>
        <v/>
      </c>
      <c r="F429" t="str">
        <f>IF(E429="","",VLOOKUP(A429,'Invoer bestelling'!$A$34:$F$49,2,FALSE))</f>
        <v/>
      </c>
      <c r="G429" t="str">
        <f t="shared" si="34"/>
        <v/>
      </c>
      <c r="H429" t="str">
        <f>IF(F429="","",VLOOKUP(F429,'Invoer bestelling'!B$34:G$52,6,FALSE))</f>
        <v/>
      </c>
      <c r="I429" t="str">
        <f t="array" ref="I429">IFERROR(INDEX($G$1:$G$2320,SMALL(IF($G$1:$G$2320&lt;&gt;"",ROW($G$1:$G$2320)),ROW())),"")</f>
        <v/>
      </c>
      <c r="J429" t="str">
        <f t="array" ref="J429">IFERROR(INDEX($H$1:$H$2320,SMALL(IF($H$1:$H$2320&lt;&gt;"",ROW($H$1:$H$2320)),ROW())),"")</f>
        <v/>
      </c>
    </row>
    <row r="430" spans="1:10" x14ac:dyDescent="0.25">
      <c r="A430">
        <f t="shared" si="36"/>
        <v>7</v>
      </c>
      <c r="B430">
        <f t="shared" si="37"/>
        <v>2</v>
      </c>
      <c r="C430">
        <f t="shared" si="37"/>
        <v>2</v>
      </c>
      <c r="E430" t="str" cm="1">
        <f t="array" ref="E430">IF(C430&gt;INDEX('Invoer bestelling'!$Y$34:$AH$49,'Overzicht bestelling'!A430,'Overzicht bestelling'!B430),"",INDEX('Invoer bestelling'!$Y$34:$AH$49,'Overzicht bestelling'!A430,'Overzicht bestelling'!B430))</f>
        <v/>
      </c>
      <c r="F430" t="str">
        <f>IF(E430="","",VLOOKUP(A430,'Invoer bestelling'!$A$34:$F$49,2,FALSE))</f>
        <v/>
      </c>
      <c r="G430" t="str">
        <f t="shared" si="34"/>
        <v/>
      </c>
      <c r="H430" t="str">
        <f>IF(F430="","",VLOOKUP(F430,'Invoer bestelling'!B$34:G$52,6,FALSE))</f>
        <v/>
      </c>
      <c r="I430" t="str">
        <f t="array" ref="I430">IFERROR(INDEX($G$1:$G$2320,SMALL(IF($G$1:$G$2320&lt;&gt;"",ROW($G$1:$G$2320)),ROW())),"")</f>
        <v/>
      </c>
      <c r="J430" t="str">
        <f t="array" ref="J430">IFERROR(INDEX($H$1:$H$2320,SMALL(IF($H$1:$H$2320&lt;&gt;"",ROW($H$1:$H$2320)),ROW())),"")</f>
        <v/>
      </c>
    </row>
    <row r="431" spans="1:10" x14ac:dyDescent="0.25">
      <c r="A431">
        <f t="shared" si="36"/>
        <v>7</v>
      </c>
      <c r="B431">
        <f t="shared" si="37"/>
        <v>2</v>
      </c>
      <c r="C431">
        <f t="shared" si="37"/>
        <v>3</v>
      </c>
      <c r="E431" t="str" cm="1">
        <f t="array" ref="E431">IF(C431&gt;INDEX('Invoer bestelling'!$Y$34:$AH$49,'Overzicht bestelling'!A431,'Overzicht bestelling'!B431),"",INDEX('Invoer bestelling'!$Y$34:$AH$49,'Overzicht bestelling'!A431,'Overzicht bestelling'!B431))</f>
        <v/>
      </c>
      <c r="F431" t="str">
        <f>IF(E431="","",VLOOKUP(A431,'Invoer bestelling'!$A$34:$F$49,2,FALSE))</f>
        <v/>
      </c>
      <c r="G431" t="str">
        <f t="shared" si="34"/>
        <v/>
      </c>
      <c r="H431" t="str">
        <f>IF(F431="","",VLOOKUP(F431,'Invoer bestelling'!B$34:G$52,6,FALSE))</f>
        <v/>
      </c>
      <c r="I431" t="str">
        <f t="array" ref="I431">IFERROR(INDEX($G$1:$G$2320,SMALL(IF($G$1:$G$2320&lt;&gt;"",ROW($G$1:$G$2320)),ROW())),"")</f>
        <v/>
      </c>
      <c r="J431" t="str">
        <f t="array" ref="J431">IFERROR(INDEX($H$1:$H$2320,SMALL(IF($H$1:$H$2320&lt;&gt;"",ROW($H$1:$H$2320)),ROW())),"")</f>
        <v/>
      </c>
    </row>
    <row r="432" spans="1:10" x14ac:dyDescent="0.25">
      <c r="A432">
        <f t="shared" si="36"/>
        <v>7</v>
      </c>
      <c r="B432">
        <f t="shared" ref="B432:C451" si="38">B362</f>
        <v>2</v>
      </c>
      <c r="C432">
        <f t="shared" si="38"/>
        <v>4</v>
      </c>
      <c r="E432" t="str" cm="1">
        <f t="array" ref="E432">IF(C432&gt;INDEX('Invoer bestelling'!$Y$34:$AH$49,'Overzicht bestelling'!A432,'Overzicht bestelling'!B432),"",INDEX('Invoer bestelling'!$Y$34:$AH$49,'Overzicht bestelling'!A432,'Overzicht bestelling'!B432))</f>
        <v/>
      </c>
      <c r="F432" t="str">
        <f>IF(E432="","",VLOOKUP(A432,'Invoer bestelling'!$A$34:$F$49,2,FALSE))</f>
        <v/>
      </c>
      <c r="G432" t="str">
        <f t="shared" si="34"/>
        <v/>
      </c>
      <c r="H432" t="str">
        <f>IF(F432="","",VLOOKUP(F432,'Invoer bestelling'!B$34:G$52,6,FALSE))</f>
        <v/>
      </c>
      <c r="I432" t="str">
        <f t="array" ref="I432">IFERROR(INDEX($G$1:$G$2320,SMALL(IF($G$1:$G$2320&lt;&gt;"",ROW($G$1:$G$2320)),ROW())),"")</f>
        <v/>
      </c>
      <c r="J432" t="str">
        <f t="array" ref="J432">IFERROR(INDEX($H$1:$H$2320,SMALL(IF($H$1:$H$2320&lt;&gt;"",ROW($H$1:$H$2320)),ROW())),"")</f>
        <v/>
      </c>
    </row>
    <row r="433" spans="1:10" x14ac:dyDescent="0.25">
      <c r="A433">
        <f t="shared" si="36"/>
        <v>7</v>
      </c>
      <c r="B433">
        <f t="shared" si="38"/>
        <v>2</v>
      </c>
      <c r="C433">
        <f t="shared" si="38"/>
        <v>5</v>
      </c>
      <c r="E433" t="str" cm="1">
        <f t="array" ref="E433">IF(C433&gt;INDEX('Invoer bestelling'!$Y$34:$AH$49,'Overzicht bestelling'!A433,'Overzicht bestelling'!B433),"",INDEX('Invoer bestelling'!$Y$34:$AH$49,'Overzicht bestelling'!A433,'Overzicht bestelling'!B433))</f>
        <v/>
      </c>
      <c r="F433" t="str">
        <f>IF(E433="","",VLOOKUP(A433,'Invoer bestelling'!$A$34:$F$49,2,FALSE))</f>
        <v/>
      </c>
      <c r="G433" t="str">
        <f t="shared" si="34"/>
        <v/>
      </c>
      <c r="H433" t="str">
        <f>IF(F433="","",VLOOKUP(F433,'Invoer bestelling'!B$34:G$52,6,FALSE))</f>
        <v/>
      </c>
      <c r="I433" t="str">
        <f t="array" ref="I433">IFERROR(INDEX($G$1:$G$2320,SMALL(IF($G$1:$G$2320&lt;&gt;"",ROW($G$1:$G$2320)),ROW())),"")</f>
        <v/>
      </c>
      <c r="J433" t="str">
        <f t="array" ref="J433">IFERROR(INDEX($H$1:$H$2320,SMALL(IF($H$1:$H$2320&lt;&gt;"",ROW($H$1:$H$2320)),ROW())),"")</f>
        <v/>
      </c>
    </row>
    <row r="434" spans="1:10" x14ac:dyDescent="0.25">
      <c r="A434">
        <f t="shared" si="36"/>
        <v>7</v>
      </c>
      <c r="B434">
        <f t="shared" si="38"/>
        <v>2</v>
      </c>
      <c r="C434">
        <f t="shared" si="38"/>
        <v>6</v>
      </c>
      <c r="E434" t="str" cm="1">
        <f t="array" ref="E434">IF(C434&gt;INDEX('Invoer bestelling'!$Y$34:$AH$49,'Overzicht bestelling'!A434,'Overzicht bestelling'!B434),"",INDEX('Invoer bestelling'!$Y$34:$AH$49,'Overzicht bestelling'!A434,'Overzicht bestelling'!B434))</f>
        <v/>
      </c>
      <c r="F434" t="str">
        <f>IF(E434="","",VLOOKUP(A434,'Invoer bestelling'!$A$34:$F$49,2,FALSE))</f>
        <v/>
      </c>
      <c r="G434" t="str">
        <f t="shared" si="34"/>
        <v/>
      </c>
      <c r="H434" t="str">
        <f>IF(F434="","",VLOOKUP(F434,'Invoer bestelling'!B$34:G$52,6,FALSE))</f>
        <v/>
      </c>
      <c r="I434" t="str">
        <f t="array" ref="I434">IFERROR(INDEX($G$1:$G$2320,SMALL(IF($G$1:$G$2320&lt;&gt;"",ROW($G$1:$G$2320)),ROW())),"")</f>
        <v/>
      </c>
      <c r="J434" t="str">
        <f t="array" ref="J434">IFERROR(INDEX($H$1:$H$2320,SMALL(IF($H$1:$H$2320&lt;&gt;"",ROW($H$1:$H$2320)),ROW())),"")</f>
        <v/>
      </c>
    </row>
    <row r="435" spans="1:10" x14ac:dyDescent="0.25">
      <c r="A435">
        <f t="shared" si="36"/>
        <v>7</v>
      </c>
      <c r="B435">
        <f t="shared" si="38"/>
        <v>2</v>
      </c>
      <c r="C435">
        <f t="shared" si="38"/>
        <v>7</v>
      </c>
      <c r="E435" t="str" cm="1">
        <f t="array" ref="E435">IF(C435&gt;INDEX('Invoer bestelling'!$Y$34:$AH$49,'Overzicht bestelling'!A435,'Overzicht bestelling'!B435),"",INDEX('Invoer bestelling'!$Y$34:$AH$49,'Overzicht bestelling'!A435,'Overzicht bestelling'!B435))</f>
        <v/>
      </c>
      <c r="F435" t="str">
        <f>IF(E435="","",VLOOKUP(A435,'Invoer bestelling'!$A$34:$F$49,2,FALSE))</f>
        <v/>
      </c>
      <c r="G435" t="str">
        <f t="shared" si="34"/>
        <v/>
      </c>
      <c r="H435" t="str">
        <f>IF(F435="","",VLOOKUP(F435,'Invoer bestelling'!B$34:G$52,6,FALSE))</f>
        <v/>
      </c>
      <c r="I435" t="str">
        <f t="array" ref="I435">IFERROR(INDEX($G$1:$G$2320,SMALL(IF($G$1:$G$2320&lt;&gt;"",ROW($G$1:$G$2320)),ROW())),"")</f>
        <v/>
      </c>
      <c r="J435" t="str">
        <f t="array" ref="J435">IFERROR(INDEX($H$1:$H$2320,SMALL(IF($H$1:$H$2320&lt;&gt;"",ROW($H$1:$H$2320)),ROW())),"")</f>
        <v/>
      </c>
    </row>
    <row r="436" spans="1:10" x14ac:dyDescent="0.25">
      <c r="A436">
        <f t="shared" si="36"/>
        <v>7</v>
      </c>
      <c r="B436">
        <f t="shared" si="38"/>
        <v>3</v>
      </c>
      <c r="C436">
        <f t="shared" si="38"/>
        <v>1</v>
      </c>
      <c r="E436" t="str" cm="1">
        <f t="array" ref="E436">IF(C436&gt;INDEX('Invoer bestelling'!$Y$34:$AH$49,'Overzicht bestelling'!A436,'Overzicht bestelling'!B436),"",INDEX('Invoer bestelling'!$Y$34:$AH$49,'Overzicht bestelling'!A436,'Overzicht bestelling'!B436))</f>
        <v/>
      </c>
      <c r="F436" t="str">
        <f>IF(E436="","",VLOOKUP(A436,'Invoer bestelling'!$A$34:$F$49,2,FALSE))</f>
        <v/>
      </c>
      <c r="G436" t="str">
        <f t="shared" si="34"/>
        <v/>
      </c>
      <c r="H436" t="str">
        <f>IF(F436="","",VLOOKUP(F436,'Invoer bestelling'!B$34:G$52,6,FALSE))</f>
        <v/>
      </c>
      <c r="I436" t="str">
        <f t="array" ref="I436">IFERROR(INDEX($G$1:$G$2320,SMALL(IF($G$1:$G$2320&lt;&gt;"",ROW($G$1:$G$2320)),ROW())),"")</f>
        <v/>
      </c>
      <c r="J436" t="str">
        <f t="array" ref="J436">IFERROR(INDEX($H$1:$H$2320,SMALL(IF($H$1:$H$2320&lt;&gt;"",ROW($H$1:$H$2320)),ROW())),"")</f>
        <v/>
      </c>
    </row>
    <row r="437" spans="1:10" x14ac:dyDescent="0.25">
      <c r="A437">
        <f t="shared" si="36"/>
        <v>7</v>
      </c>
      <c r="B437">
        <f t="shared" si="38"/>
        <v>3</v>
      </c>
      <c r="C437">
        <f t="shared" si="38"/>
        <v>2</v>
      </c>
      <c r="E437" t="str" cm="1">
        <f t="array" ref="E437">IF(C437&gt;INDEX('Invoer bestelling'!$Y$34:$AH$49,'Overzicht bestelling'!A437,'Overzicht bestelling'!B437),"",INDEX('Invoer bestelling'!$Y$34:$AH$49,'Overzicht bestelling'!A437,'Overzicht bestelling'!B437))</f>
        <v/>
      </c>
      <c r="F437" t="str">
        <f>IF(E437="","",VLOOKUP(A437,'Invoer bestelling'!$A$34:$F$49,2,FALSE))</f>
        <v/>
      </c>
      <c r="G437" t="str">
        <f t="shared" si="34"/>
        <v/>
      </c>
      <c r="H437" t="str">
        <f>IF(F437="","",VLOOKUP(F437,'Invoer bestelling'!B$34:G$52,6,FALSE))</f>
        <v/>
      </c>
      <c r="I437" t="str">
        <f t="array" ref="I437">IFERROR(INDEX($G$1:$G$2320,SMALL(IF($G$1:$G$2320&lt;&gt;"",ROW($G$1:$G$2320)),ROW())),"")</f>
        <v/>
      </c>
      <c r="J437" t="str">
        <f t="array" ref="J437">IFERROR(INDEX($H$1:$H$2320,SMALL(IF($H$1:$H$2320&lt;&gt;"",ROW($H$1:$H$2320)),ROW())),"")</f>
        <v/>
      </c>
    </row>
    <row r="438" spans="1:10" x14ac:dyDescent="0.25">
      <c r="A438">
        <f t="shared" si="36"/>
        <v>7</v>
      </c>
      <c r="B438">
        <f t="shared" si="38"/>
        <v>3</v>
      </c>
      <c r="C438">
        <f t="shared" si="38"/>
        <v>3</v>
      </c>
      <c r="E438" t="str" cm="1">
        <f t="array" ref="E438">IF(C438&gt;INDEX('Invoer bestelling'!$Y$34:$AH$49,'Overzicht bestelling'!A438,'Overzicht bestelling'!B438),"",INDEX('Invoer bestelling'!$Y$34:$AH$49,'Overzicht bestelling'!A438,'Overzicht bestelling'!B438))</f>
        <v/>
      </c>
      <c r="F438" t="str">
        <f>IF(E438="","",VLOOKUP(A438,'Invoer bestelling'!$A$34:$F$49,2,FALSE))</f>
        <v/>
      </c>
      <c r="G438" t="str">
        <f t="shared" si="34"/>
        <v/>
      </c>
      <c r="H438" t="str">
        <f>IF(F438="","",VLOOKUP(F438,'Invoer bestelling'!B$34:G$52,6,FALSE))</f>
        <v/>
      </c>
      <c r="I438" t="str">
        <f t="array" ref="I438">IFERROR(INDEX($G$1:$G$2320,SMALL(IF($G$1:$G$2320&lt;&gt;"",ROW($G$1:$G$2320)),ROW())),"")</f>
        <v/>
      </c>
      <c r="J438" t="str">
        <f t="array" ref="J438">IFERROR(INDEX($H$1:$H$2320,SMALL(IF($H$1:$H$2320&lt;&gt;"",ROW($H$1:$H$2320)),ROW())),"")</f>
        <v/>
      </c>
    </row>
    <row r="439" spans="1:10" x14ac:dyDescent="0.25">
      <c r="A439">
        <f t="shared" si="36"/>
        <v>7</v>
      </c>
      <c r="B439">
        <f t="shared" si="38"/>
        <v>3</v>
      </c>
      <c r="C439">
        <f t="shared" si="38"/>
        <v>4</v>
      </c>
      <c r="E439" t="str" cm="1">
        <f t="array" ref="E439">IF(C439&gt;INDEX('Invoer bestelling'!$Y$34:$AH$49,'Overzicht bestelling'!A439,'Overzicht bestelling'!B439),"",INDEX('Invoer bestelling'!$Y$34:$AH$49,'Overzicht bestelling'!A439,'Overzicht bestelling'!B439))</f>
        <v/>
      </c>
      <c r="F439" t="str">
        <f>IF(E439="","",VLOOKUP(A439,'Invoer bestelling'!$A$34:$F$49,2,FALSE))</f>
        <v/>
      </c>
      <c r="G439" t="str">
        <f t="shared" si="34"/>
        <v/>
      </c>
      <c r="H439" t="str">
        <f>IF(F439="","",VLOOKUP(F439,'Invoer bestelling'!B$34:G$52,6,FALSE))</f>
        <v/>
      </c>
      <c r="I439" t="str">
        <f t="array" ref="I439">IFERROR(INDEX($G$1:$G$2320,SMALL(IF($G$1:$G$2320&lt;&gt;"",ROW($G$1:$G$2320)),ROW())),"")</f>
        <v/>
      </c>
      <c r="J439" t="str">
        <f t="array" ref="J439">IFERROR(INDEX($H$1:$H$2320,SMALL(IF($H$1:$H$2320&lt;&gt;"",ROW($H$1:$H$2320)),ROW())),"")</f>
        <v/>
      </c>
    </row>
    <row r="440" spans="1:10" x14ac:dyDescent="0.25">
      <c r="A440">
        <f t="shared" si="36"/>
        <v>7</v>
      </c>
      <c r="B440">
        <f t="shared" si="38"/>
        <v>3</v>
      </c>
      <c r="C440">
        <f t="shared" si="38"/>
        <v>5</v>
      </c>
      <c r="E440" t="str" cm="1">
        <f t="array" ref="E440">IF(C440&gt;INDEX('Invoer bestelling'!$Y$34:$AH$49,'Overzicht bestelling'!A440,'Overzicht bestelling'!B440),"",INDEX('Invoer bestelling'!$Y$34:$AH$49,'Overzicht bestelling'!A440,'Overzicht bestelling'!B440))</f>
        <v/>
      </c>
      <c r="F440" t="str">
        <f>IF(E440="","",VLOOKUP(A440,'Invoer bestelling'!$A$34:$F$49,2,FALSE))</f>
        <v/>
      </c>
      <c r="G440" t="str">
        <f t="shared" si="34"/>
        <v/>
      </c>
      <c r="H440" t="str">
        <f>IF(F440="","",VLOOKUP(F440,'Invoer bestelling'!B$34:G$52,6,FALSE))</f>
        <v/>
      </c>
      <c r="I440" t="str">
        <f t="array" ref="I440">IFERROR(INDEX($G$1:$G$2320,SMALL(IF($G$1:$G$2320&lt;&gt;"",ROW($G$1:$G$2320)),ROW())),"")</f>
        <v/>
      </c>
      <c r="J440" t="str">
        <f t="array" ref="J440">IFERROR(INDEX($H$1:$H$2320,SMALL(IF($H$1:$H$2320&lt;&gt;"",ROW($H$1:$H$2320)),ROW())),"")</f>
        <v/>
      </c>
    </row>
    <row r="441" spans="1:10" x14ac:dyDescent="0.25">
      <c r="A441">
        <f t="shared" si="36"/>
        <v>7</v>
      </c>
      <c r="B441">
        <f t="shared" si="38"/>
        <v>3</v>
      </c>
      <c r="C441">
        <f t="shared" si="38"/>
        <v>6</v>
      </c>
      <c r="E441" t="str" cm="1">
        <f t="array" ref="E441">IF(C441&gt;INDEX('Invoer bestelling'!$Y$34:$AH$49,'Overzicht bestelling'!A441,'Overzicht bestelling'!B441),"",INDEX('Invoer bestelling'!$Y$34:$AH$49,'Overzicht bestelling'!A441,'Overzicht bestelling'!B441))</f>
        <v/>
      </c>
      <c r="F441" t="str">
        <f>IF(E441="","",VLOOKUP(A441,'Invoer bestelling'!$A$34:$F$49,2,FALSE))</f>
        <v/>
      </c>
      <c r="G441" t="str">
        <f t="shared" si="34"/>
        <v/>
      </c>
      <c r="H441" t="str">
        <f>IF(F441="","",VLOOKUP(F441,'Invoer bestelling'!B$34:G$52,6,FALSE))</f>
        <v/>
      </c>
      <c r="I441" t="str">
        <f t="array" ref="I441">IFERROR(INDEX($G$1:$G$2320,SMALL(IF($G$1:$G$2320&lt;&gt;"",ROW($G$1:$G$2320)),ROW())),"")</f>
        <v/>
      </c>
      <c r="J441" t="str">
        <f t="array" ref="J441">IFERROR(INDEX($H$1:$H$2320,SMALL(IF($H$1:$H$2320&lt;&gt;"",ROW($H$1:$H$2320)),ROW())),"")</f>
        <v/>
      </c>
    </row>
    <row r="442" spans="1:10" x14ac:dyDescent="0.25">
      <c r="A442">
        <f t="shared" si="36"/>
        <v>7</v>
      </c>
      <c r="B442">
        <f t="shared" si="38"/>
        <v>3</v>
      </c>
      <c r="C442">
        <f t="shared" si="38"/>
        <v>7</v>
      </c>
      <c r="E442" t="str" cm="1">
        <f t="array" ref="E442">IF(C442&gt;INDEX('Invoer bestelling'!$Y$34:$AH$49,'Overzicht bestelling'!A442,'Overzicht bestelling'!B442),"",INDEX('Invoer bestelling'!$Y$34:$AH$49,'Overzicht bestelling'!A442,'Overzicht bestelling'!B442))</f>
        <v/>
      </c>
      <c r="F442" t="str">
        <f>IF(E442="","",VLOOKUP(A442,'Invoer bestelling'!$A$34:$F$49,2,FALSE))</f>
        <v/>
      </c>
      <c r="G442" t="str">
        <f t="shared" si="34"/>
        <v/>
      </c>
      <c r="H442" t="str">
        <f>IF(F442="","",VLOOKUP(F442,'Invoer bestelling'!B$34:G$52,6,FALSE))</f>
        <v/>
      </c>
      <c r="I442" t="str">
        <f t="array" ref="I442">IFERROR(INDEX($G$1:$G$2320,SMALL(IF($G$1:$G$2320&lt;&gt;"",ROW($G$1:$G$2320)),ROW())),"")</f>
        <v/>
      </c>
      <c r="J442" t="str">
        <f t="array" ref="J442">IFERROR(INDEX($H$1:$H$2320,SMALL(IF($H$1:$H$2320&lt;&gt;"",ROW($H$1:$H$2320)),ROW())),"")</f>
        <v/>
      </c>
    </row>
    <row r="443" spans="1:10" x14ac:dyDescent="0.25">
      <c r="A443">
        <f t="shared" si="36"/>
        <v>7</v>
      </c>
      <c r="B443">
        <f t="shared" si="38"/>
        <v>4</v>
      </c>
      <c r="C443">
        <f t="shared" si="38"/>
        <v>1</v>
      </c>
      <c r="E443" t="str" cm="1">
        <f t="array" ref="E443">IF(C443&gt;INDEX('Invoer bestelling'!$Y$34:$AH$49,'Overzicht bestelling'!A443,'Overzicht bestelling'!B443),"",INDEX('Invoer bestelling'!$Y$34:$AH$49,'Overzicht bestelling'!A443,'Overzicht bestelling'!B443))</f>
        <v/>
      </c>
      <c r="F443" t="str">
        <f>IF(E443="","",VLOOKUP(A443,'Invoer bestelling'!$A$34:$F$49,2,FALSE))</f>
        <v/>
      </c>
      <c r="G443" t="str">
        <f t="shared" si="34"/>
        <v/>
      </c>
      <c r="H443" t="str">
        <f>IF(F443="","",VLOOKUP(F443,'Invoer bestelling'!B$34:G$52,6,FALSE))</f>
        <v/>
      </c>
      <c r="I443" t="str">
        <f t="array" ref="I443">IFERROR(INDEX($G$1:$G$2320,SMALL(IF($G$1:$G$2320&lt;&gt;"",ROW($G$1:$G$2320)),ROW())),"")</f>
        <v/>
      </c>
      <c r="J443" t="str">
        <f t="array" ref="J443">IFERROR(INDEX($H$1:$H$2320,SMALL(IF($H$1:$H$2320&lt;&gt;"",ROW($H$1:$H$2320)),ROW())),"")</f>
        <v/>
      </c>
    </row>
    <row r="444" spans="1:10" x14ac:dyDescent="0.25">
      <c r="A444">
        <f t="shared" si="36"/>
        <v>7</v>
      </c>
      <c r="B444">
        <f t="shared" si="38"/>
        <v>4</v>
      </c>
      <c r="C444">
        <f t="shared" si="38"/>
        <v>2</v>
      </c>
      <c r="E444" t="str" cm="1">
        <f t="array" ref="E444">IF(C444&gt;INDEX('Invoer bestelling'!$Y$34:$AH$49,'Overzicht bestelling'!A444,'Overzicht bestelling'!B444),"",INDEX('Invoer bestelling'!$Y$34:$AH$49,'Overzicht bestelling'!A444,'Overzicht bestelling'!B444))</f>
        <v/>
      </c>
      <c r="F444" t="str">
        <f>IF(E444="","",VLOOKUP(A444,'Invoer bestelling'!$A$34:$F$49,2,FALSE))</f>
        <v/>
      </c>
      <c r="G444" t="str">
        <f t="shared" si="34"/>
        <v/>
      </c>
      <c r="H444" t="str">
        <f>IF(F444="","",VLOOKUP(F444,'Invoer bestelling'!B$34:G$52,6,FALSE))</f>
        <v/>
      </c>
      <c r="I444" t="str">
        <f t="array" ref="I444">IFERROR(INDEX($G$1:$G$2320,SMALL(IF($G$1:$G$2320&lt;&gt;"",ROW($G$1:$G$2320)),ROW())),"")</f>
        <v/>
      </c>
      <c r="J444" t="str">
        <f t="array" ref="J444">IFERROR(INDEX($H$1:$H$2320,SMALL(IF($H$1:$H$2320&lt;&gt;"",ROW($H$1:$H$2320)),ROW())),"")</f>
        <v/>
      </c>
    </row>
    <row r="445" spans="1:10" x14ac:dyDescent="0.25">
      <c r="A445">
        <f t="shared" si="36"/>
        <v>7</v>
      </c>
      <c r="B445">
        <f t="shared" si="38"/>
        <v>4</v>
      </c>
      <c r="C445">
        <f t="shared" si="38"/>
        <v>3</v>
      </c>
      <c r="E445" t="str" cm="1">
        <f t="array" ref="E445">IF(C445&gt;INDEX('Invoer bestelling'!$Y$34:$AH$49,'Overzicht bestelling'!A445,'Overzicht bestelling'!B445),"",INDEX('Invoer bestelling'!$Y$34:$AH$49,'Overzicht bestelling'!A445,'Overzicht bestelling'!B445))</f>
        <v/>
      </c>
      <c r="F445" t="str">
        <f>IF(E445="","",VLOOKUP(A445,'Invoer bestelling'!$A$34:$F$49,2,FALSE))</f>
        <v/>
      </c>
      <c r="G445" t="str">
        <f t="shared" si="34"/>
        <v/>
      </c>
      <c r="H445" t="str">
        <f>IF(F445="","",VLOOKUP(F445,'Invoer bestelling'!B$34:G$52,6,FALSE))</f>
        <v/>
      </c>
      <c r="I445" t="str">
        <f t="array" ref="I445">IFERROR(INDEX($G$1:$G$2320,SMALL(IF($G$1:$G$2320&lt;&gt;"",ROW($G$1:$G$2320)),ROW())),"")</f>
        <v/>
      </c>
      <c r="J445" t="str">
        <f t="array" ref="J445">IFERROR(INDEX($H$1:$H$2320,SMALL(IF($H$1:$H$2320&lt;&gt;"",ROW($H$1:$H$2320)),ROW())),"")</f>
        <v/>
      </c>
    </row>
    <row r="446" spans="1:10" x14ac:dyDescent="0.25">
      <c r="A446">
        <f t="shared" si="36"/>
        <v>7</v>
      </c>
      <c r="B446">
        <f t="shared" si="38"/>
        <v>4</v>
      </c>
      <c r="C446">
        <f t="shared" si="38"/>
        <v>4</v>
      </c>
      <c r="E446" t="str" cm="1">
        <f t="array" ref="E446">IF(C446&gt;INDEX('Invoer bestelling'!$Y$34:$AH$49,'Overzicht bestelling'!A446,'Overzicht bestelling'!B446),"",INDEX('Invoer bestelling'!$Y$34:$AH$49,'Overzicht bestelling'!A446,'Overzicht bestelling'!B446))</f>
        <v/>
      </c>
      <c r="F446" t="str">
        <f>IF(E446="","",VLOOKUP(A446,'Invoer bestelling'!$A$34:$F$49,2,FALSE))</f>
        <v/>
      </c>
      <c r="G446" t="str">
        <f t="shared" si="34"/>
        <v/>
      </c>
      <c r="H446" t="str">
        <f>IF(F446="","",VLOOKUP(F446,'Invoer bestelling'!B$34:G$52,6,FALSE))</f>
        <v/>
      </c>
      <c r="I446" t="str">
        <f t="array" ref="I446">IFERROR(INDEX($G$1:$G$2320,SMALL(IF($G$1:$G$2320&lt;&gt;"",ROW($G$1:$G$2320)),ROW())),"")</f>
        <v/>
      </c>
      <c r="J446" t="str">
        <f t="array" ref="J446">IFERROR(INDEX($H$1:$H$2320,SMALL(IF($H$1:$H$2320&lt;&gt;"",ROW($H$1:$H$2320)),ROW())),"")</f>
        <v/>
      </c>
    </row>
    <row r="447" spans="1:10" x14ac:dyDescent="0.25">
      <c r="A447">
        <f t="shared" si="36"/>
        <v>7</v>
      </c>
      <c r="B447">
        <f t="shared" si="38"/>
        <v>4</v>
      </c>
      <c r="C447">
        <f t="shared" si="38"/>
        <v>5</v>
      </c>
      <c r="E447" t="str" cm="1">
        <f t="array" ref="E447">IF(C447&gt;INDEX('Invoer bestelling'!$Y$34:$AH$49,'Overzicht bestelling'!A447,'Overzicht bestelling'!B447),"",INDEX('Invoer bestelling'!$Y$34:$AH$49,'Overzicht bestelling'!A447,'Overzicht bestelling'!B447))</f>
        <v/>
      </c>
      <c r="F447" t="str">
        <f>IF(E447="","",VLOOKUP(A447,'Invoer bestelling'!$A$34:$F$49,2,FALSE))</f>
        <v/>
      </c>
      <c r="G447" t="str">
        <f t="shared" si="34"/>
        <v/>
      </c>
      <c r="H447" t="str">
        <f>IF(F447="","",VLOOKUP(F447,'Invoer bestelling'!B$34:G$52,6,FALSE))</f>
        <v/>
      </c>
      <c r="I447" t="str">
        <f t="array" ref="I447">IFERROR(INDEX($G$1:$G$2320,SMALL(IF($G$1:$G$2320&lt;&gt;"",ROW($G$1:$G$2320)),ROW())),"")</f>
        <v/>
      </c>
      <c r="J447" t="str">
        <f t="array" ref="J447">IFERROR(INDEX($H$1:$H$2320,SMALL(IF($H$1:$H$2320&lt;&gt;"",ROW($H$1:$H$2320)),ROW())),"")</f>
        <v/>
      </c>
    </row>
    <row r="448" spans="1:10" x14ac:dyDescent="0.25">
      <c r="A448">
        <f t="shared" si="36"/>
        <v>7</v>
      </c>
      <c r="B448">
        <f t="shared" si="38"/>
        <v>4</v>
      </c>
      <c r="C448">
        <f t="shared" si="38"/>
        <v>6</v>
      </c>
      <c r="E448" t="str" cm="1">
        <f t="array" ref="E448">IF(C448&gt;INDEX('Invoer bestelling'!$Y$34:$AH$49,'Overzicht bestelling'!A448,'Overzicht bestelling'!B448),"",INDEX('Invoer bestelling'!$Y$34:$AH$49,'Overzicht bestelling'!A448,'Overzicht bestelling'!B448))</f>
        <v/>
      </c>
      <c r="F448" t="str">
        <f>IF(E448="","",VLOOKUP(A448,'Invoer bestelling'!$A$34:$F$49,2,FALSE))</f>
        <v/>
      </c>
      <c r="G448" t="str">
        <f t="shared" si="34"/>
        <v/>
      </c>
      <c r="H448" t="str">
        <f>IF(F448="","",VLOOKUP(F448,'Invoer bestelling'!B$34:G$52,6,FALSE))</f>
        <v/>
      </c>
      <c r="I448" t="str">
        <f t="array" ref="I448">IFERROR(INDEX($G$1:$G$2320,SMALL(IF($G$1:$G$2320&lt;&gt;"",ROW($G$1:$G$2320)),ROW())),"")</f>
        <v/>
      </c>
      <c r="J448" t="str">
        <f t="array" ref="J448">IFERROR(INDEX($H$1:$H$2320,SMALL(IF($H$1:$H$2320&lt;&gt;"",ROW($H$1:$H$2320)),ROW())),"")</f>
        <v/>
      </c>
    </row>
    <row r="449" spans="1:10" x14ac:dyDescent="0.25">
      <c r="A449">
        <f t="shared" si="36"/>
        <v>7</v>
      </c>
      <c r="B449">
        <f t="shared" si="38"/>
        <v>4</v>
      </c>
      <c r="C449">
        <f t="shared" si="38"/>
        <v>7</v>
      </c>
      <c r="E449" t="str" cm="1">
        <f t="array" ref="E449">IF(C449&gt;INDEX('Invoer bestelling'!$Y$34:$AH$49,'Overzicht bestelling'!A449,'Overzicht bestelling'!B449),"",INDEX('Invoer bestelling'!$Y$34:$AH$49,'Overzicht bestelling'!A449,'Overzicht bestelling'!B449))</f>
        <v/>
      </c>
      <c r="F449" t="str">
        <f>IF(E449="","",VLOOKUP(A449,'Invoer bestelling'!$A$34:$F$49,2,FALSE))</f>
        <v/>
      </c>
      <c r="G449" t="str">
        <f t="shared" si="34"/>
        <v/>
      </c>
      <c r="H449" t="str">
        <f>IF(F449="","",VLOOKUP(F449,'Invoer bestelling'!B$34:G$52,6,FALSE))</f>
        <v/>
      </c>
      <c r="I449" t="str">
        <f t="array" ref="I449">IFERROR(INDEX($G$1:$G$2320,SMALL(IF($G$1:$G$2320&lt;&gt;"",ROW($G$1:$G$2320)),ROW())),"")</f>
        <v/>
      </c>
      <c r="J449" t="str">
        <f t="array" ref="J449">IFERROR(INDEX($H$1:$H$2320,SMALL(IF($H$1:$H$2320&lt;&gt;"",ROW($H$1:$H$2320)),ROW())),"")</f>
        <v/>
      </c>
    </row>
    <row r="450" spans="1:10" x14ac:dyDescent="0.25">
      <c r="A450">
        <f t="shared" si="36"/>
        <v>7</v>
      </c>
      <c r="B450">
        <f t="shared" si="38"/>
        <v>5</v>
      </c>
      <c r="C450">
        <f t="shared" si="38"/>
        <v>1</v>
      </c>
      <c r="E450" t="str" cm="1">
        <f t="array" ref="E450">IF(C450&gt;INDEX('Invoer bestelling'!$Y$34:$AH$49,'Overzicht bestelling'!A450,'Overzicht bestelling'!B450),"",INDEX('Invoer bestelling'!$Y$34:$AH$49,'Overzicht bestelling'!A450,'Overzicht bestelling'!B450))</f>
        <v/>
      </c>
      <c r="F450" t="str">
        <f>IF(E450="","",VLOOKUP(A450,'Invoer bestelling'!$A$34:$F$49,2,FALSE))</f>
        <v/>
      </c>
      <c r="G450" t="str">
        <f t="shared" si="34"/>
        <v/>
      </c>
      <c r="H450" t="str">
        <f>IF(F450="","",VLOOKUP(F450,'Invoer bestelling'!B$34:G$52,6,FALSE))</f>
        <v/>
      </c>
      <c r="I450" t="str">
        <f t="array" ref="I450">IFERROR(INDEX($G$1:$G$2320,SMALL(IF($G$1:$G$2320&lt;&gt;"",ROW($G$1:$G$2320)),ROW())),"")</f>
        <v/>
      </c>
      <c r="J450" t="str">
        <f t="array" ref="J450">IFERROR(INDEX($H$1:$H$2320,SMALL(IF($H$1:$H$2320&lt;&gt;"",ROW($H$1:$H$2320)),ROW())),"")</f>
        <v/>
      </c>
    </row>
    <row r="451" spans="1:10" x14ac:dyDescent="0.25">
      <c r="A451">
        <f t="shared" si="36"/>
        <v>7</v>
      </c>
      <c r="B451">
        <f t="shared" si="38"/>
        <v>5</v>
      </c>
      <c r="C451">
        <f t="shared" si="38"/>
        <v>2</v>
      </c>
      <c r="E451" t="str" cm="1">
        <f t="array" ref="E451">IF(C451&gt;INDEX('Invoer bestelling'!$Y$34:$AH$49,'Overzicht bestelling'!A451,'Overzicht bestelling'!B451),"",INDEX('Invoer bestelling'!$Y$34:$AH$49,'Overzicht bestelling'!A451,'Overzicht bestelling'!B451))</f>
        <v/>
      </c>
      <c r="F451" t="str">
        <f>IF(E451="","",VLOOKUP(A451,'Invoer bestelling'!$A$34:$F$49,2,FALSE))</f>
        <v/>
      </c>
      <c r="G451" t="str">
        <f t="shared" ref="G451:G514" si="39">IF(F451="","",F451 &amp; " (MAAT "&amp;B451&amp;")")</f>
        <v/>
      </c>
      <c r="H451" t="str">
        <f>IF(F451="","",VLOOKUP(F451,'Invoer bestelling'!B$34:G$52,6,FALSE))</f>
        <v/>
      </c>
      <c r="I451" t="str">
        <f t="array" ref="I451">IFERROR(INDEX($G$1:$G$2320,SMALL(IF($G$1:$G$2320&lt;&gt;"",ROW($G$1:$G$2320)),ROW())),"")</f>
        <v/>
      </c>
      <c r="J451" t="str">
        <f t="array" ref="J451">IFERROR(INDEX($H$1:$H$2320,SMALL(IF($H$1:$H$2320&lt;&gt;"",ROW($H$1:$H$2320)),ROW())),"")</f>
        <v/>
      </c>
    </row>
    <row r="452" spans="1:10" x14ac:dyDescent="0.25">
      <c r="A452">
        <f t="shared" si="36"/>
        <v>7</v>
      </c>
      <c r="B452">
        <f t="shared" ref="B452:C471" si="40">B382</f>
        <v>5</v>
      </c>
      <c r="C452">
        <f t="shared" si="40"/>
        <v>3</v>
      </c>
      <c r="E452" t="str" cm="1">
        <f t="array" ref="E452">IF(C452&gt;INDEX('Invoer bestelling'!$Y$34:$AH$49,'Overzicht bestelling'!A452,'Overzicht bestelling'!B452),"",INDEX('Invoer bestelling'!$Y$34:$AH$49,'Overzicht bestelling'!A452,'Overzicht bestelling'!B452))</f>
        <v/>
      </c>
      <c r="F452" t="str">
        <f>IF(E452="","",VLOOKUP(A452,'Invoer bestelling'!$A$34:$F$49,2,FALSE))</f>
        <v/>
      </c>
      <c r="G452" t="str">
        <f t="shared" si="39"/>
        <v/>
      </c>
      <c r="H452" t="str">
        <f>IF(F452="","",VLOOKUP(F452,'Invoer bestelling'!B$34:G$52,6,FALSE))</f>
        <v/>
      </c>
      <c r="I452" t="str">
        <f t="array" ref="I452">IFERROR(INDEX($G$1:$G$2320,SMALL(IF($G$1:$G$2320&lt;&gt;"",ROW($G$1:$G$2320)),ROW())),"")</f>
        <v/>
      </c>
      <c r="J452" t="str">
        <f t="array" ref="J452">IFERROR(INDEX($H$1:$H$2320,SMALL(IF($H$1:$H$2320&lt;&gt;"",ROW($H$1:$H$2320)),ROW())),"")</f>
        <v/>
      </c>
    </row>
    <row r="453" spans="1:10" x14ac:dyDescent="0.25">
      <c r="A453">
        <f t="shared" si="36"/>
        <v>7</v>
      </c>
      <c r="B453">
        <f t="shared" si="40"/>
        <v>5</v>
      </c>
      <c r="C453">
        <f t="shared" si="40"/>
        <v>4</v>
      </c>
      <c r="E453" t="str" cm="1">
        <f t="array" ref="E453">IF(C453&gt;INDEX('Invoer bestelling'!$Y$34:$AH$49,'Overzicht bestelling'!A453,'Overzicht bestelling'!B453),"",INDEX('Invoer bestelling'!$Y$34:$AH$49,'Overzicht bestelling'!A453,'Overzicht bestelling'!B453))</f>
        <v/>
      </c>
      <c r="F453" t="str">
        <f>IF(E453="","",VLOOKUP(A453,'Invoer bestelling'!$A$34:$F$49,2,FALSE))</f>
        <v/>
      </c>
      <c r="G453" t="str">
        <f t="shared" si="39"/>
        <v/>
      </c>
      <c r="H453" t="str">
        <f>IF(F453="","",VLOOKUP(F453,'Invoer bestelling'!B$34:G$52,6,FALSE))</f>
        <v/>
      </c>
      <c r="I453" t="str">
        <f t="array" ref="I453">IFERROR(INDEX($G$1:$G$2320,SMALL(IF($G$1:$G$2320&lt;&gt;"",ROW($G$1:$G$2320)),ROW())),"")</f>
        <v/>
      </c>
      <c r="J453" t="str">
        <f t="array" ref="J453">IFERROR(INDEX($H$1:$H$2320,SMALL(IF($H$1:$H$2320&lt;&gt;"",ROW($H$1:$H$2320)),ROW())),"")</f>
        <v/>
      </c>
    </row>
    <row r="454" spans="1:10" x14ac:dyDescent="0.25">
      <c r="A454">
        <f t="shared" si="36"/>
        <v>7</v>
      </c>
      <c r="B454">
        <f t="shared" si="40"/>
        <v>5</v>
      </c>
      <c r="C454">
        <f t="shared" si="40"/>
        <v>5</v>
      </c>
      <c r="E454" t="str" cm="1">
        <f t="array" ref="E454">IF(C454&gt;INDEX('Invoer bestelling'!$Y$34:$AH$49,'Overzicht bestelling'!A454,'Overzicht bestelling'!B454),"",INDEX('Invoer bestelling'!$Y$34:$AH$49,'Overzicht bestelling'!A454,'Overzicht bestelling'!B454))</f>
        <v/>
      </c>
      <c r="F454" t="str">
        <f>IF(E454="","",VLOOKUP(A454,'Invoer bestelling'!$A$34:$F$49,2,FALSE))</f>
        <v/>
      </c>
      <c r="G454" t="str">
        <f t="shared" si="39"/>
        <v/>
      </c>
      <c r="H454" t="str">
        <f>IF(F454="","",VLOOKUP(F454,'Invoer bestelling'!B$34:G$52,6,FALSE))</f>
        <v/>
      </c>
      <c r="I454" t="str">
        <f t="array" ref="I454">IFERROR(INDEX($G$1:$G$2320,SMALL(IF($G$1:$G$2320&lt;&gt;"",ROW($G$1:$G$2320)),ROW())),"")</f>
        <v/>
      </c>
      <c r="J454" t="str">
        <f t="array" ref="J454">IFERROR(INDEX($H$1:$H$2320,SMALL(IF($H$1:$H$2320&lt;&gt;"",ROW($H$1:$H$2320)),ROW())),"")</f>
        <v/>
      </c>
    </row>
    <row r="455" spans="1:10" x14ac:dyDescent="0.25">
      <c r="A455">
        <f t="shared" si="36"/>
        <v>7</v>
      </c>
      <c r="B455">
        <f t="shared" si="40"/>
        <v>5</v>
      </c>
      <c r="C455">
        <f t="shared" si="40"/>
        <v>6</v>
      </c>
      <c r="E455" t="str" cm="1">
        <f t="array" ref="E455">IF(C455&gt;INDEX('Invoer bestelling'!$Y$34:$AH$49,'Overzicht bestelling'!A455,'Overzicht bestelling'!B455),"",INDEX('Invoer bestelling'!$Y$34:$AH$49,'Overzicht bestelling'!A455,'Overzicht bestelling'!B455))</f>
        <v/>
      </c>
      <c r="F455" t="str">
        <f>IF(E455="","",VLOOKUP(A455,'Invoer bestelling'!$A$34:$F$49,2,FALSE))</f>
        <v/>
      </c>
      <c r="G455" t="str">
        <f t="shared" si="39"/>
        <v/>
      </c>
      <c r="H455" t="str">
        <f>IF(F455="","",VLOOKUP(F455,'Invoer bestelling'!B$34:G$52,6,FALSE))</f>
        <v/>
      </c>
      <c r="I455" t="str">
        <f t="array" ref="I455">IFERROR(INDEX($G$1:$G$2320,SMALL(IF($G$1:$G$2320&lt;&gt;"",ROW($G$1:$G$2320)),ROW())),"")</f>
        <v/>
      </c>
      <c r="J455" t="str">
        <f t="array" ref="J455">IFERROR(INDEX($H$1:$H$2320,SMALL(IF($H$1:$H$2320&lt;&gt;"",ROW($H$1:$H$2320)),ROW())),"")</f>
        <v/>
      </c>
    </row>
    <row r="456" spans="1:10" x14ac:dyDescent="0.25">
      <c r="A456">
        <f t="shared" si="36"/>
        <v>7</v>
      </c>
      <c r="B456">
        <f t="shared" si="40"/>
        <v>5</v>
      </c>
      <c r="C456">
        <f t="shared" si="40"/>
        <v>7</v>
      </c>
      <c r="E456" t="str" cm="1">
        <f t="array" ref="E456">IF(C456&gt;INDEX('Invoer bestelling'!$Y$34:$AH$49,'Overzicht bestelling'!A456,'Overzicht bestelling'!B456),"",INDEX('Invoer bestelling'!$Y$34:$AH$49,'Overzicht bestelling'!A456,'Overzicht bestelling'!B456))</f>
        <v/>
      </c>
      <c r="F456" t="str">
        <f>IF(E456="","",VLOOKUP(A456,'Invoer bestelling'!$A$34:$F$49,2,FALSE))</f>
        <v/>
      </c>
      <c r="G456" t="str">
        <f t="shared" si="39"/>
        <v/>
      </c>
      <c r="H456" t="str">
        <f>IF(F456="","",VLOOKUP(F456,'Invoer bestelling'!B$34:G$52,6,FALSE))</f>
        <v/>
      </c>
      <c r="I456" t="str">
        <f t="array" ref="I456">IFERROR(INDEX($G$1:$G$2320,SMALL(IF($G$1:$G$2320&lt;&gt;"",ROW($G$1:$G$2320)),ROW())),"")</f>
        <v/>
      </c>
      <c r="J456" t="str">
        <f t="array" ref="J456">IFERROR(INDEX($H$1:$H$2320,SMALL(IF($H$1:$H$2320&lt;&gt;"",ROW($H$1:$H$2320)),ROW())),"")</f>
        <v/>
      </c>
    </row>
    <row r="457" spans="1:10" x14ac:dyDescent="0.25">
      <c r="A457">
        <f t="shared" ref="A457:A520" si="41">A387+1</f>
        <v>7</v>
      </c>
      <c r="B457">
        <f t="shared" si="40"/>
        <v>6</v>
      </c>
      <c r="C457">
        <f t="shared" si="40"/>
        <v>1</v>
      </c>
      <c r="E457" t="str" cm="1">
        <f t="array" ref="E457">IF(C457&gt;INDEX('Invoer bestelling'!$Y$34:$AH$49,'Overzicht bestelling'!A457,'Overzicht bestelling'!B457),"",INDEX('Invoer bestelling'!$Y$34:$AH$49,'Overzicht bestelling'!A457,'Overzicht bestelling'!B457))</f>
        <v/>
      </c>
      <c r="F457" t="str">
        <f>IF(E457="","",VLOOKUP(A457,'Invoer bestelling'!$A$34:$F$49,2,FALSE))</f>
        <v/>
      </c>
      <c r="G457" t="str">
        <f t="shared" si="39"/>
        <v/>
      </c>
      <c r="H457" t="str">
        <f>IF(F457="","",VLOOKUP(F457,'Invoer bestelling'!B$34:G$52,6,FALSE))</f>
        <v/>
      </c>
      <c r="I457" t="str">
        <f t="array" ref="I457">IFERROR(INDEX($G$1:$G$2320,SMALL(IF($G$1:$G$2320&lt;&gt;"",ROW($G$1:$G$2320)),ROW())),"")</f>
        <v/>
      </c>
      <c r="J457" t="str">
        <f t="array" ref="J457">IFERROR(INDEX($H$1:$H$2320,SMALL(IF($H$1:$H$2320&lt;&gt;"",ROW($H$1:$H$2320)),ROW())),"")</f>
        <v/>
      </c>
    </row>
    <row r="458" spans="1:10" x14ac:dyDescent="0.25">
      <c r="A458">
        <f t="shared" si="41"/>
        <v>7</v>
      </c>
      <c r="B458">
        <f t="shared" si="40"/>
        <v>6</v>
      </c>
      <c r="C458">
        <f t="shared" si="40"/>
        <v>2</v>
      </c>
      <c r="E458" t="str" cm="1">
        <f t="array" ref="E458">IF(C458&gt;INDEX('Invoer bestelling'!$Y$34:$AH$49,'Overzicht bestelling'!A458,'Overzicht bestelling'!B458),"",INDEX('Invoer bestelling'!$Y$34:$AH$49,'Overzicht bestelling'!A458,'Overzicht bestelling'!B458))</f>
        <v/>
      </c>
      <c r="F458" t="str">
        <f>IF(E458="","",VLOOKUP(A458,'Invoer bestelling'!$A$34:$F$49,2,FALSE))</f>
        <v/>
      </c>
      <c r="G458" t="str">
        <f t="shared" si="39"/>
        <v/>
      </c>
      <c r="H458" t="str">
        <f>IF(F458="","",VLOOKUP(F458,'Invoer bestelling'!B$34:G$52,6,FALSE))</f>
        <v/>
      </c>
      <c r="I458" t="str">
        <f t="array" ref="I458">IFERROR(INDEX($G$1:$G$2320,SMALL(IF($G$1:$G$2320&lt;&gt;"",ROW($G$1:$G$2320)),ROW())),"")</f>
        <v/>
      </c>
      <c r="J458" t="str">
        <f t="array" ref="J458">IFERROR(INDEX($H$1:$H$2320,SMALL(IF($H$1:$H$2320&lt;&gt;"",ROW($H$1:$H$2320)),ROW())),"")</f>
        <v/>
      </c>
    </row>
    <row r="459" spans="1:10" x14ac:dyDescent="0.25">
      <c r="A459">
        <f t="shared" si="41"/>
        <v>7</v>
      </c>
      <c r="B459">
        <f t="shared" si="40"/>
        <v>6</v>
      </c>
      <c r="C459">
        <f t="shared" si="40"/>
        <v>3</v>
      </c>
      <c r="E459" t="str" cm="1">
        <f t="array" ref="E459">IF(C459&gt;INDEX('Invoer bestelling'!$Y$34:$AH$49,'Overzicht bestelling'!A459,'Overzicht bestelling'!B459),"",INDEX('Invoer bestelling'!$Y$34:$AH$49,'Overzicht bestelling'!A459,'Overzicht bestelling'!B459))</f>
        <v/>
      </c>
      <c r="F459" t="str">
        <f>IF(E459="","",VLOOKUP(A459,'Invoer bestelling'!$A$34:$F$49,2,FALSE))</f>
        <v/>
      </c>
      <c r="G459" t="str">
        <f t="shared" si="39"/>
        <v/>
      </c>
      <c r="H459" t="str">
        <f>IF(F459="","",VLOOKUP(F459,'Invoer bestelling'!B$34:G$52,6,FALSE))</f>
        <v/>
      </c>
      <c r="I459" t="str">
        <f t="array" ref="I459">IFERROR(INDEX($G$1:$G$2320,SMALL(IF($G$1:$G$2320&lt;&gt;"",ROW($G$1:$G$2320)),ROW())),"")</f>
        <v/>
      </c>
      <c r="J459" t="str">
        <f t="array" ref="J459">IFERROR(INDEX($H$1:$H$2320,SMALL(IF($H$1:$H$2320&lt;&gt;"",ROW($H$1:$H$2320)),ROW())),"")</f>
        <v/>
      </c>
    </row>
    <row r="460" spans="1:10" x14ac:dyDescent="0.25">
      <c r="A460">
        <f t="shared" si="41"/>
        <v>7</v>
      </c>
      <c r="B460">
        <f t="shared" si="40"/>
        <v>6</v>
      </c>
      <c r="C460">
        <f t="shared" si="40"/>
        <v>4</v>
      </c>
      <c r="E460" t="str" cm="1">
        <f t="array" ref="E460">IF(C460&gt;INDEX('Invoer bestelling'!$Y$34:$AH$49,'Overzicht bestelling'!A460,'Overzicht bestelling'!B460),"",INDEX('Invoer bestelling'!$Y$34:$AH$49,'Overzicht bestelling'!A460,'Overzicht bestelling'!B460))</f>
        <v/>
      </c>
      <c r="F460" t="str">
        <f>IF(E460="","",VLOOKUP(A460,'Invoer bestelling'!$A$34:$F$49,2,FALSE))</f>
        <v/>
      </c>
      <c r="G460" t="str">
        <f t="shared" si="39"/>
        <v/>
      </c>
      <c r="H460" t="str">
        <f>IF(F460="","",VLOOKUP(F460,'Invoer bestelling'!B$34:G$52,6,FALSE))</f>
        <v/>
      </c>
      <c r="I460" t="str">
        <f t="array" ref="I460">IFERROR(INDEX($G$1:$G$2320,SMALL(IF($G$1:$G$2320&lt;&gt;"",ROW($G$1:$G$2320)),ROW())),"")</f>
        <v/>
      </c>
      <c r="J460" t="str">
        <f t="array" ref="J460">IFERROR(INDEX($H$1:$H$2320,SMALL(IF($H$1:$H$2320&lt;&gt;"",ROW($H$1:$H$2320)),ROW())),"")</f>
        <v/>
      </c>
    </row>
    <row r="461" spans="1:10" x14ac:dyDescent="0.25">
      <c r="A461">
        <f t="shared" si="41"/>
        <v>7</v>
      </c>
      <c r="B461">
        <f t="shared" si="40"/>
        <v>6</v>
      </c>
      <c r="C461">
        <f t="shared" si="40"/>
        <v>5</v>
      </c>
      <c r="E461" t="str" cm="1">
        <f t="array" ref="E461">IF(C461&gt;INDEX('Invoer bestelling'!$Y$34:$AH$49,'Overzicht bestelling'!A461,'Overzicht bestelling'!B461),"",INDEX('Invoer bestelling'!$Y$34:$AH$49,'Overzicht bestelling'!A461,'Overzicht bestelling'!B461))</f>
        <v/>
      </c>
      <c r="F461" t="str">
        <f>IF(E461="","",VLOOKUP(A461,'Invoer bestelling'!$A$34:$F$49,2,FALSE))</f>
        <v/>
      </c>
      <c r="G461" t="str">
        <f t="shared" si="39"/>
        <v/>
      </c>
      <c r="H461" t="str">
        <f>IF(F461="","",VLOOKUP(F461,'Invoer bestelling'!B$34:G$52,6,FALSE))</f>
        <v/>
      </c>
      <c r="I461" t="str">
        <f t="array" ref="I461">IFERROR(INDEX($G$1:$G$2320,SMALL(IF($G$1:$G$2320&lt;&gt;"",ROW($G$1:$G$2320)),ROW())),"")</f>
        <v/>
      </c>
      <c r="J461" t="str">
        <f t="array" ref="J461">IFERROR(INDEX($H$1:$H$2320,SMALL(IF($H$1:$H$2320&lt;&gt;"",ROW($H$1:$H$2320)),ROW())),"")</f>
        <v/>
      </c>
    </row>
    <row r="462" spans="1:10" x14ac:dyDescent="0.25">
      <c r="A462">
        <f t="shared" si="41"/>
        <v>7</v>
      </c>
      <c r="B462">
        <f t="shared" si="40"/>
        <v>6</v>
      </c>
      <c r="C462">
        <f t="shared" si="40"/>
        <v>6</v>
      </c>
      <c r="E462" t="str" cm="1">
        <f t="array" ref="E462">IF(C462&gt;INDEX('Invoer bestelling'!$Y$34:$AH$49,'Overzicht bestelling'!A462,'Overzicht bestelling'!B462),"",INDEX('Invoer bestelling'!$Y$34:$AH$49,'Overzicht bestelling'!A462,'Overzicht bestelling'!B462))</f>
        <v/>
      </c>
      <c r="F462" t="str">
        <f>IF(E462="","",VLOOKUP(A462,'Invoer bestelling'!$A$34:$F$49,2,FALSE))</f>
        <v/>
      </c>
      <c r="G462" t="str">
        <f t="shared" si="39"/>
        <v/>
      </c>
      <c r="H462" t="str">
        <f>IF(F462="","",VLOOKUP(F462,'Invoer bestelling'!B$34:G$52,6,FALSE))</f>
        <v/>
      </c>
      <c r="I462" t="str">
        <f t="array" ref="I462">IFERROR(INDEX($G$1:$G$2320,SMALL(IF($G$1:$G$2320&lt;&gt;"",ROW($G$1:$G$2320)),ROW())),"")</f>
        <v/>
      </c>
      <c r="J462" t="str">
        <f t="array" ref="J462">IFERROR(INDEX($H$1:$H$2320,SMALL(IF($H$1:$H$2320&lt;&gt;"",ROW($H$1:$H$2320)),ROW())),"")</f>
        <v/>
      </c>
    </row>
    <row r="463" spans="1:10" x14ac:dyDescent="0.25">
      <c r="A463">
        <f t="shared" si="41"/>
        <v>7</v>
      </c>
      <c r="B463">
        <f t="shared" si="40"/>
        <v>6</v>
      </c>
      <c r="C463">
        <f t="shared" si="40"/>
        <v>7</v>
      </c>
      <c r="E463" t="str" cm="1">
        <f t="array" ref="E463">IF(C463&gt;INDEX('Invoer bestelling'!$Y$34:$AH$49,'Overzicht bestelling'!A463,'Overzicht bestelling'!B463),"",INDEX('Invoer bestelling'!$Y$34:$AH$49,'Overzicht bestelling'!A463,'Overzicht bestelling'!B463))</f>
        <v/>
      </c>
      <c r="F463" t="str">
        <f>IF(E463="","",VLOOKUP(A463,'Invoer bestelling'!$A$34:$F$49,2,FALSE))</f>
        <v/>
      </c>
      <c r="G463" t="str">
        <f t="shared" si="39"/>
        <v/>
      </c>
      <c r="H463" t="str">
        <f>IF(F463="","",VLOOKUP(F463,'Invoer bestelling'!B$34:G$52,6,FALSE))</f>
        <v/>
      </c>
      <c r="I463" t="str">
        <f t="array" ref="I463">IFERROR(INDEX($G$1:$G$2320,SMALL(IF($G$1:$G$2320&lt;&gt;"",ROW($G$1:$G$2320)),ROW())),"")</f>
        <v/>
      </c>
      <c r="J463" t="str">
        <f t="array" ref="J463">IFERROR(INDEX($H$1:$H$2320,SMALL(IF($H$1:$H$2320&lt;&gt;"",ROW($H$1:$H$2320)),ROW())),"")</f>
        <v/>
      </c>
    </row>
    <row r="464" spans="1:10" x14ac:dyDescent="0.25">
      <c r="A464">
        <f t="shared" si="41"/>
        <v>7</v>
      </c>
      <c r="B464">
        <f t="shared" si="40"/>
        <v>7</v>
      </c>
      <c r="C464">
        <f t="shared" si="40"/>
        <v>1</v>
      </c>
      <c r="E464" t="str" cm="1">
        <f t="array" ref="E464">IF(C464&gt;INDEX('Invoer bestelling'!$Y$34:$AH$49,'Overzicht bestelling'!A464,'Overzicht bestelling'!B464),"",INDEX('Invoer bestelling'!$Y$34:$AH$49,'Overzicht bestelling'!A464,'Overzicht bestelling'!B464))</f>
        <v/>
      </c>
      <c r="F464" t="str">
        <f>IF(E464="","",VLOOKUP(A464,'Invoer bestelling'!$A$34:$F$49,2,FALSE))</f>
        <v/>
      </c>
      <c r="G464" t="str">
        <f t="shared" si="39"/>
        <v/>
      </c>
      <c r="H464" t="str">
        <f>IF(F464="","",VLOOKUP(F464,'Invoer bestelling'!B$34:G$52,6,FALSE))</f>
        <v/>
      </c>
      <c r="I464" t="str">
        <f t="array" ref="I464">IFERROR(INDEX($G$1:$G$2320,SMALL(IF($G$1:$G$2320&lt;&gt;"",ROW($G$1:$G$2320)),ROW())),"")</f>
        <v/>
      </c>
      <c r="J464" t="str">
        <f t="array" ref="J464">IFERROR(INDEX($H$1:$H$2320,SMALL(IF($H$1:$H$2320&lt;&gt;"",ROW($H$1:$H$2320)),ROW())),"")</f>
        <v/>
      </c>
    </row>
    <row r="465" spans="1:10" x14ac:dyDescent="0.25">
      <c r="A465">
        <f t="shared" si="41"/>
        <v>7</v>
      </c>
      <c r="B465">
        <f t="shared" si="40"/>
        <v>7</v>
      </c>
      <c r="C465">
        <f t="shared" si="40"/>
        <v>2</v>
      </c>
      <c r="E465" t="str" cm="1">
        <f t="array" ref="E465">IF(C465&gt;INDEX('Invoer bestelling'!$Y$34:$AH$49,'Overzicht bestelling'!A465,'Overzicht bestelling'!B465),"",INDEX('Invoer bestelling'!$Y$34:$AH$49,'Overzicht bestelling'!A465,'Overzicht bestelling'!B465))</f>
        <v/>
      </c>
      <c r="F465" t="str">
        <f>IF(E465="","",VLOOKUP(A465,'Invoer bestelling'!$A$34:$F$49,2,FALSE))</f>
        <v/>
      </c>
      <c r="G465" t="str">
        <f t="shared" si="39"/>
        <v/>
      </c>
      <c r="H465" t="str">
        <f>IF(F465="","",VLOOKUP(F465,'Invoer bestelling'!B$34:G$52,6,FALSE))</f>
        <v/>
      </c>
      <c r="I465" t="str">
        <f t="array" ref="I465">IFERROR(INDEX($G$1:$G$2320,SMALL(IF($G$1:$G$2320&lt;&gt;"",ROW($G$1:$G$2320)),ROW())),"")</f>
        <v/>
      </c>
      <c r="J465" t="str">
        <f t="array" ref="J465">IFERROR(INDEX($H$1:$H$2320,SMALL(IF($H$1:$H$2320&lt;&gt;"",ROW($H$1:$H$2320)),ROW())),"")</f>
        <v/>
      </c>
    </row>
    <row r="466" spans="1:10" x14ac:dyDescent="0.25">
      <c r="A466">
        <f t="shared" si="41"/>
        <v>7</v>
      </c>
      <c r="B466">
        <f t="shared" si="40"/>
        <v>7</v>
      </c>
      <c r="C466">
        <f t="shared" si="40"/>
        <v>3</v>
      </c>
      <c r="E466" t="str" cm="1">
        <f t="array" ref="E466">IF(C466&gt;INDEX('Invoer bestelling'!$Y$34:$AH$49,'Overzicht bestelling'!A466,'Overzicht bestelling'!B466),"",INDEX('Invoer bestelling'!$Y$34:$AH$49,'Overzicht bestelling'!A466,'Overzicht bestelling'!B466))</f>
        <v/>
      </c>
      <c r="F466" t="str">
        <f>IF(E466="","",VLOOKUP(A466,'Invoer bestelling'!$A$34:$F$49,2,FALSE))</f>
        <v/>
      </c>
      <c r="G466" t="str">
        <f t="shared" si="39"/>
        <v/>
      </c>
      <c r="H466" t="str">
        <f>IF(F466="","",VLOOKUP(F466,'Invoer bestelling'!B$34:G$52,6,FALSE))</f>
        <v/>
      </c>
      <c r="I466" t="str">
        <f t="array" ref="I466">IFERROR(INDEX($G$1:$G$2320,SMALL(IF($G$1:$G$2320&lt;&gt;"",ROW($G$1:$G$2320)),ROW())),"")</f>
        <v/>
      </c>
      <c r="J466" t="str">
        <f t="array" ref="J466">IFERROR(INDEX($H$1:$H$2320,SMALL(IF($H$1:$H$2320&lt;&gt;"",ROW($H$1:$H$2320)),ROW())),"")</f>
        <v/>
      </c>
    </row>
    <row r="467" spans="1:10" x14ac:dyDescent="0.25">
      <c r="A467">
        <f t="shared" si="41"/>
        <v>7</v>
      </c>
      <c r="B467">
        <f t="shared" si="40"/>
        <v>7</v>
      </c>
      <c r="C467">
        <f t="shared" si="40"/>
        <v>4</v>
      </c>
      <c r="E467" t="str" cm="1">
        <f t="array" ref="E467">IF(C467&gt;INDEX('Invoer bestelling'!$Y$34:$AH$49,'Overzicht bestelling'!A467,'Overzicht bestelling'!B467),"",INDEX('Invoer bestelling'!$Y$34:$AH$49,'Overzicht bestelling'!A467,'Overzicht bestelling'!B467))</f>
        <v/>
      </c>
      <c r="F467" t="str">
        <f>IF(E467="","",VLOOKUP(A467,'Invoer bestelling'!$A$34:$F$49,2,FALSE))</f>
        <v/>
      </c>
      <c r="G467" t="str">
        <f t="shared" si="39"/>
        <v/>
      </c>
      <c r="H467" t="str">
        <f>IF(F467="","",VLOOKUP(F467,'Invoer bestelling'!B$34:G$52,6,FALSE))</f>
        <v/>
      </c>
      <c r="I467" t="str">
        <f t="array" ref="I467">IFERROR(INDEX($G$1:$G$2320,SMALL(IF($G$1:$G$2320&lt;&gt;"",ROW($G$1:$G$2320)),ROW())),"")</f>
        <v/>
      </c>
      <c r="J467" t="str">
        <f t="array" ref="J467">IFERROR(INDEX($H$1:$H$2320,SMALL(IF($H$1:$H$2320&lt;&gt;"",ROW($H$1:$H$2320)),ROW())),"")</f>
        <v/>
      </c>
    </row>
    <row r="468" spans="1:10" x14ac:dyDescent="0.25">
      <c r="A468">
        <f t="shared" si="41"/>
        <v>7</v>
      </c>
      <c r="B468">
        <f t="shared" si="40"/>
        <v>7</v>
      </c>
      <c r="C468">
        <f t="shared" si="40"/>
        <v>5</v>
      </c>
      <c r="E468" t="str" cm="1">
        <f t="array" ref="E468">IF(C468&gt;INDEX('Invoer bestelling'!$Y$34:$AH$49,'Overzicht bestelling'!A468,'Overzicht bestelling'!B468),"",INDEX('Invoer bestelling'!$Y$34:$AH$49,'Overzicht bestelling'!A468,'Overzicht bestelling'!B468))</f>
        <v/>
      </c>
      <c r="F468" t="str">
        <f>IF(E468="","",VLOOKUP(A468,'Invoer bestelling'!$A$34:$F$49,2,FALSE))</f>
        <v/>
      </c>
      <c r="G468" t="str">
        <f t="shared" si="39"/>
        <v/>
      </c>
      <c r="H468" t="str">
        <f>IF(F468="","",VLOOKUP(F468,'Invoer bestelling'!B$34:G$52,6,FALSE))</f>
        <v/>
      </c>
      <c r="I468" t="str">
        <f t="array" ref="I468">IFERROR(INDEX($G$1:$G$2320,SMALL(IF($G$1:$G$2320&lt;&gt;"",ROW($G$1:$G$2320)),ROW())),"")</f>
        <v/>
      </c>
      <c r="J468" t="str">
        <f t="array" ref="J468">IFERROR(INDEX($H$1:$H$2320,SMALL(IF($H$1:$H$2320&lt;&gt;"",ROW($H$1:$H$2320)),ROW())),"")</f>
        <v/>
      </c>
    </row>
    <row r="469" spans="1:10" x14ac:dyDescent="0.25">
      <c r="A469">
        <f t="shared" si="41"/>
        <v>7</v>
      </c>
      <c r="B469">
        <f t="shared" si="40"/>
        <v>7</v>
      </c>
      <c r="C469">
        <f t="shared" si="40"/>
        <v>6</v>
      </c>
      <c r="E469" t="str" cm="1">
        <f t="array" ref="E469">IF(C469&gt;INDEX('Invoer bestelling'!$Y$34:$AH$49,'Overzicht bestelling'!A469,'Overzicht bestelling'!B469),"",INDEX('Invoer bestelling'!$Y$34:$AH$49,'Overzicht bestelling'!A469,'Overzicht bestelling'!B469))</f>
        <v/>
      </c>
      <c r="F469" t="str">
        <f>IF(E469="","",VLOOKUP(A469,'Invoer bestelling'!$A$34:$F$49,2,FALSE))</f>
        <v/>
      </c>
      <c r="G469" t="str">
        <f t="shared" si="39"/>
        <v/>
      </c>
      <c r="H469" t="str">
        <f>IF(F469="","",VLOOKUP(F469,'Invoer bestelling'!B$34:G$52,6,FALSE))</f>
        <v/>
      </c>
      <c r="I469" t="str">
        <f t="array" ref="I469">IFERROR(INDEX($G$1:$G$2320,SMALL(IF($G$1:$G$2320&lt;&gt;"",ROW($G$1:$G$2320)),ROW())),"")</f>
        <v/>
      </c>
      <c r="J469" t="str">
        <f t="array" ref="J469">IFERROR(INDEX($H$1:$H$2320,SMALL(IF($H$1:$H$2320&lt;&gt;"",ROW($H$1:$H$2320)),ROW())),"")</f>
        <v/>
      </c>
    </row>
    <row r="470" spans="1:10" x14ac:dyDescent="0.25">
      <c r="A470">
        <f t="shared" si="41"/>
        <v>7</v>
      </c>
      <c r="B470">
        <f t="shared" si="40"/>
        <v>7</v>
      </c>
      <c r="C470">
        <f t="shared" si="40"/>
        <v>7</v>
      </c>
      <c r="E470" t="str" cm="1">
        <f t="array" ref="E470">IF(C470&gt;INDEX('Invoer bestelling'!$Y$34:$AH$49,'Overzicht bestelling'!A470,'Overzicht bestelling'!B470),"",INDEX('Invoer bestelling'!$Y$34:$AH$49,'Overzicht bestelling'!A470,'Overzicht bestelling'!B470))</f>
        <v/>
      </c>
      <c r="F470" t="str">
        <f>IF(E470="","",VLOOKUP(A470,'Invoer bestelling'!$A$34:$F$49,2,FALSE))</f>
        <v/>
      </c>
      <c r="G470" t="str">
        <f t="shared" si="39"/>
        <v/>
      </c>
      <c r="H470" t="str">
        <f>IF(F470="","",VLOOKUP(F470,'Invoer bestelling'!B$34:G$52,6,FALSE))</f>
        <v/>
      </c>
      <c r="I470" t="str">
        <f t="array" ref="I470">IFERROR(INDEX($G$1:$G$2320,SMALL(IF($G$1:$G$2320&lt;&gt;"",ROW($G$1:$G$2320)),ROW())),"")</f>
        <v/>
      </c>
      <c r="J470" t="str">
        <f t="array" ref="J470">IFERROR(INDEX($H$1:$H$2320,SMALL(IF($H$1:$H$2320&lt;&gt;"",ROW($H$1:$H$2320)),ROW())),"")</f>
        <v/>
      </c>
    </row>
    <row r="471" spans="1:10" x14ac:dyDescent="0.25">
      <c r="A471">
        <f t="shared" si="41"/>
        <v>7</v>
      </c>
      <c r="B471">
        <f t="shared" si="40"/>
        <v>8</v>
      </c>
      <c r="C471">
        <f t="shared" si="40"/>
        <v>1</v>
      </c>
      <c r="E471" t="str" cm="1">
        <f t="array" ref="E471">IF(C471&gt;INDEX('Invoer bestelling'!$Y$34:$AH$49,'Overzicht bestelling'!A471,'Overzicht bestelling'!B471),"",INDEX('Invoer bestelling'!$Y$34:$AH$49,'Overzicht bestelling'!A471,'Overzicht bestelling'!B471))</f>
        <v/>
      </c>
      <c r="F471" t="str">
        <f>IF(E471="","",VLOOKUP(A471,'Invoer bestelling'!$A$34:$F$49,2,FALSE))</f>
        <v/>
      </c>
      <c r="G471" t="str">
        <f t="shared" si="39"/>
        <v/>
      </c>
      <c r="H471" t="str">
        <f>IF(F471="","",VLOOKUP(F471,'Invoer bestelling'!B$34:G$52,6,FALSE))</f>
        <v/>
      </c>
      <c r="I471" t="str">
        <f t="array" ref="I471">IFERROR(INDEX($G$1:$G$2320,SMALL(IF($G$1:$G$2320&lt;&gt;"",ROW($G$1:$G$2320)),ROW())),"")</f>
        <v/>
      </c>
      <c r="J471" t="str">
        <f t="array" ref="J471">IFERROR(INDEX($H$1:$H$2320,SMALL(IF($H$1:$H$2320&lt;&gt;"",ROW($H$1:$H$2320)),ROW())),"")</f>
        <v/>
      </c>
    </row>
    <row r="472" spans="1:10" x14ac:dyDescent="0.25">
      <c r="A472">
        <f t="shared" si="41"/>
        <v>7</v>
      </c>
      <c r="B472">
        <f t="shared" ref="B472:C491" si="42">B402</f>
        <v>8</v>
      </c>
      <c r="C472">
        <f t="shared" si="42"/>
        <v>2</v>
      </c>
      <c r="E472" t="str" cm="1">
        <f t="array" ref="E472">IF(C472&gt;INDEX('Invoer bestelling'!$Y$34:$AH$49,'Overzicht bestelling'!A472,'Overzicht bestelling'!B472),"",INDEX('Invoer bestelling'!$Y$34:$AH$49,'Overzicht bestelling'!A472,'Overzicht bestelling'!B472))</f>
        <v/>
      </c>
      <c r="F472" t="str">
        <f>IF(E472="","",VLOOKUP(A472,'Invoer bestelling'!$A$34:$F$49,2,FALSE))</f>
        <v/>
      </c>
      <c r="G472" t="str">
        <f t="shared" si="39"/>
        <v/>
      </c>
      <c r="H472" t="str">
        <f>IF(F472="","",VLOOKUP(F472,'Invoer bestelling'!B$34:G$52,6,FALSE))</f>
        <v/>
      </c>
      <c r="I472" t="str">
        <f t="array" ref="I472">IFERROR(INDEX($G$1:$G$2320,SMALL(IF($G$1:$G$2320&lt;&gt;"",ROW($G$1:$G$2320)),ROW())),"")</f>
        <v/>
      </c>
      <c r="J472" t="str">
        <f t="array" ref="J472">IFERROR(INDEX($H$1:$H$2320,SMALL(IF($H$1:$H$2320&lt;&gt;"",ROW($H$1:$H$2320)),ROW())),"")</f>
        <v/>
      </c>
    </row>
    <row r="473" spans="1:10" x14ac:dyDescent="0.25">
      <c r="A473">
        <f t="shared" si="41"/>
        <v>7</v>
      </c>
      <c r="B473">
        <f t="shared" si="42"/>
        <v>8</v>
      </c>
      <c r="C473">
        <f t="shared" si="42"/>
        <v>3</v>
      </c>
      <c r="E473" t="str" cm="1">
        <f t="array" ref="E473">IF(C473&gt;INDEX('Invoer bestelling'!$Y$34:$AH$49,'Overzicht bestelling'!A473,'Overzicht bestelling'!B473),"",INDEX('Invoer bestelling'!$Y$34:$AH$49,'Overzicht bestelling'!A473,'Overzicht bestelling'!B473))</f>
        <v/>
      </c>
      <c r="F473" t="str">
        <f>IF(E473="","",VLOOKUP(A473,'Invoer bestelling'!$A$34:$F$49,2,FALSE))</f>
        <v/>
      </c>
      <c r="G473" t="str">
        <f t="shared" si="39"/>
        <v/>
      </c>
      <c r="H473" t="str">
        <f>IF(F473="","",VLOOKUP(F473,'Invoer bestelling'!B$34:G$52,6,FALSE))</f>
        <v/>
      </c>
      <c r="I473" t="str">
        <f t="array" ref="I473">IFERROR(INDEX($G$1:$G$2320,SMALL(IF($G$1:$G$2320&lt;&gt;"",ROW($G$1:$G$2320)),ROW())),"")</f>
        <v/>
      </c>
      <c r="J473" t="str">
        <f t="array" ref="J473">IFERROR(INDEX($H$1:$H$2320,SMALL(IF($H$1:$H$2320&lt;&gt;"",ROW($H$1:$H$2320)),ROW())),"")</f>
        <v/>
      </c>
    </row>
    <row r="474" spans="1:10" x14ac:dyDescent="0.25">
      <c r="A474">
        <f t="shared" si="41"/>
        <v>7</v>
      </c>
      <c r="B474">
        <f t="shared" si="42"/>
        <v>8</v>
      </c>
      <c r="C474">
        <f t="shared" si="42"/>
        <v>4</v>
      </c>
      <c r="E474" t="str" cm="1">
        <f t="array" ref="E474">IF(C474&gt;INDEX('Invoer bestelling'!$Y$34:$AH$49,'Overzicht bestelling'!A474,'Overzicht bestelling'!B474),"",INDEX('Invoer bestelling'!$Y$34:$AH$49,'Overzicht bestelling'!A474,'Overzicht bestelling'!B474))</f>
        <v/>
      </c>
      <c r="F474" t="str">
        <f>IF(E474="","",VLOOKUP(A474,'Invoer bestelling'!$A$34:$F$49,2,FALSE))</f>
        <v/>
      </c>
      <c r="G474" t="str">
        <f t="shared" si="39"/>
        <v/>
      </c>
      <c r="H474" t="str">
        <f>IF(F474="","",VLOOKUP(F474,'Invoer bestelling'!B$34:G$52,6,FALSE))</f>
        <v/>
      </c>
      <c r="I474" t="str">
        <f t="array" ref="I474">IFERROR(INDEX($G$1:$G$2320,SMALL(IF($G$1:$G$2320&lt;&gt;"",ROW($G$1:$G$2320)),ROW())),"")</f>
        <v/>
      </c>
      <c r="J474" t="str">
        <f t="array" ref="J474">IFERROR(INDEX($H$1:$H$2320,SMALL(IF($H$1:$H$2320&lt;&gt;"",ROW($H$1:$H$2320)),ROW())),"")</f>
        <v/>
      </c>
    </row>
    <row r="475" spans="1:10" x14ac:dyDescent="0.25">
      <c r="A475">
        <f t="shared" si="41"/>
        <v>7</v>
      </c>
      <c r="B475">
        <f t="shared" si="42"/>
        <v>8</v>
      </c>
      <c r="C475">
        <f t="shared" si="42"/>
        <v>5</v>
      </c>
      <c r="E475" t="str" cm="1">
        <f t="array" ref="E475">IF(C475&gt;INDEX('Invoer bestelling'!$Y$34:$AH$49,'Overzicht bestelling'!A475,'Overzicht bestelling'!B475),"",INDEX('Invoer bestelling'!$Y$34:$AH$49,'Overzicht bestelling'!A475,'Overzicht bestelling'!B475))</f>
        <v/>
      </c>
      <c r="F475" t="str">
        <f>IF(E475="","",VLOOKUP(A475,'Invoer bestelling'!$A$34:$F$49,2,FALSE))</f>
        <v/>
      </c>
      <c r="G475" t="str">
        <f t="shared" si="39"/>
        <v/>
      </c>
      <c r="H475" t="str">
        <f>IF(F475="","",VLOOKUP(F475,'Invoer bestelling'!B$34:G$52,6,FALSE))</f>
        <v/>
      </c>
      <c r="I475" t="str">
        <f t="array" ref="I475">IFERROR(INDEX($G$1:$G$2320,SMALL(IF($G$1:$G$2320&lt;&gt;"",ROW($G$1:$G$2320)),ROW())),"")</f>
        <v/>
      </c>
      <c r="J475" t="str">
        <f t="array" ref="J475">IFERROR(INDEX($H$1:$H$2320,SMALL(IF($H$1:$H$2320&lt;&gt;"",ROW($H$1:$H$2320)),ROW())),"")</f>
        <v/>
      </c>
    </row>
    <row r="476" spans="1:10" x14ac:dyDescent="0.25">
      <c r="A476">
        <f t="shared" si="41"/>
        <v>7</v>
      </c>
      <c r="B476">
        <f t="shared" si="42"/>
        <v>8</v>
      </c>
      <c r="C476">
        <f t="shared" si="42"/>
        <v>6</v>
      </c>
      <c r="E476" t="str" cm="1">
        <f t="array" ref="E476">IF(C476&gt;INDEX('Invoer bestelling'!$Y$34:$AH$49,'Overzicht bestelling'!A476,'Overzicht bestelling'!B476),"",INDEX('Invoer bestelling'!$Y$34:$AH$49,'Overzicht bestelling'!A476,'Overzicht bestelling'!B476))</f>
        <v/>
      </c>
      <c r="F476" t="str">
        <f>IF(E476="","",VLOOKUP(A476,'Invoer bestelling'!$A$34:$F$49,2,FALSE))</f>
        <v/>
      </c>
      <c r="G476" t="str">
        <f t="shared" si="39"/>
        <v/>
      </c>
      <c r="H476" t="str">
        <f>IF(F476="","",VLOOKUP(F476,'Invoer bestelling'!B$34:G$52,6,FALSE))</f>
        <v/>
      </c>
      <c r="I476" t="str">
        <f t="array" ref="I476">IFERROR(INDEX($G$1:$G$2320,SMALL(IF($G$1:$G$2320&lt;&gt;"",ROW($G$1:$G$2320)),ROW())),"")</f>
        <v/>
      </c>
      <c r="J476" t="str">
        <f t="array" ref="J476">IFERROR(INDEX($H$1:$H$2320,SMALL(IF($H$1:$H$2320&lt;&gt;"",ROW($H$1:$H$2320)),ROW())),"")</f>
        <v/>
      </c>
    </row>
    <row r="477" spans="1:10" x14ac:dyDescent="0.25">
      <c r="A477">
        <f t="shared" si="41"/>
        <v>7</v>
      </c>
      <c r="B477">
        <f t="shared" si="42"/>
        <v>8</v>
      </c>
      <c r="C477">
        <f t="shared" si="42"/>
        <v>7</v>
      </c>
      <c r="E477" t="str" cm="1">
        <f t="array" ref="E477">IF(C477&gt;INDEX('Invoer bestelling'!$Y$34:$AH$49,'Overzicht bestelling'!A477,'Overzicht bestelling'!B477),"",INDEX('Invoer bestelling'!$Y$34:$AH$49,'Overzicht bestelling'!A477,'Overzicht bestelling'!B477))</f>
        <v/>
      </c>
      <c r="F477" t="str">
        <f>IF(E477="","",VLOOKUP(A477,'Invoer bestelling'!$A$34:$F$49,2,FALSE))</f>
        <v/>
      </c>
      <c r="G477" t="str">
        <f t="shared" si="39"/>
        <v/>
      </c>
      <c r="H477" t="str">
        <f>IF(F477="","",VLOOKUP(F477,'Invoer bestelling'!B$34:G$52,6,FALSE))</f>
        <v/>
      </c>
      <c r="I477" t="str">
        <f t="array" ref="I477">IFERROR(INDEX($G$1:$G$2320,SMALL(IF($G$1:$G$2320&lt;&gt;"",ROW($G$1:$G$2320)),ROW())),"")</f>
        <v/>
      </c>
      <c r="J477" t="str">
        <f t="array" ref="J477">IFERROR(INDEX($H$1:$H$2320,SMALL(IF($H$1:$H$2320&lt;&gt;"",ROW($H$1:$H$2320)),ROW())),"")</f>
        <v/>
      </c>
    </row>
    <row r="478" spans="1:10" x14ac:dyDescent="0.25">
      <c r="A478">
        <f t="shared" si="41"/>
        <v>7</v>
      </c>
      <c r="B478">
        <f t="shared" si="42"/>
        <v>9</v>
      </c>
      <c r="C478">
        <f t="shared" si="42"/>
        <v>1</v>
      </c>
      <c r="E478" t="str" cm="1">
        <f t="array" ref="E478">IF(C478&gt;INDEX('Invoer bestelling'!$Y$34:$AH$49,'Overzicht bestelling'!A478,'Overzicht bestelling'!B478),"",INDEX('Invoer bestelling'!$Y$34:$AH$49,'Overzicht bestelling'!A478,'Overzicht bestelling'!B478))</f>
        <v/>
      </c>
      <c r="F478" t="str">
        <f>IF(E478="","",VLOOKUP(A478,'Invoer bestelling'!$A$34:$F$49,2,FALSE))</f>
        <v/>
      </c>
      <c r="G478" t="str">
        <f t="shared" si="39"/>
        <v/>
      </c>
      <c r="H478" t="str">
        <f>IF(F478="","",VLOOKUP(F478,'Invoer bestelling'!B$34:G$52,6,FALSE))</f>
        <v/>
      </c>
      <c r="I478" t="str">
        <f t="array" ref="I478">IFERROR(INDEX($G$1:$G$2320,SMALL(IF($G$1:$G$2320&lt;&gt;"",ROW($G$1:$G$2320)),ROW())),"")</f>
        <v/>
      </c>
      <c r="J478" t="str">
        <f t="array" ref="J478">IFERROR(INDEX($H$1:$H$2320,SMALL(IF($H$1:$H$2320&lt;&gt;"",ROW($H$1:$H$2320)),ROW())),"")</f>
        <v/>
      </c>
    </row>
    <row r="479" spans="1:10" x14ac:dyDescent="0.25">
      <c r="A479">
        <f t="shared" si="41"/>
        <v>7</v>
      </c>
      <c r="B479">
        <f t="shared" si="42"/>
        <v>9</v>
      </c>
      <c r="C479">
        <f t="shared" si="42"/>
        <v>2</v>
      </c>
      <c r="E479" t="str" cm="1">
        <f t="array" ref="E479">IF(C479&gt;INDEX('Invoer bestelling'!$Y$34:$AH$49,'Overzicht bestelling'!A479,'Overzicht bestelling'!B479),"",INDEX('Invoer bestelling'!$Y$34:$AH$49,'Overzicht bestelling'!A479,'Overzicht bestelling'!B479))</f>
        <v/>
      </c>
      <c r="F479" t="str">
        <f>IF(E479="","",VLOOKUP(A479,'Invoer bestelling'!$A$34:$F$49,2,FALSE))</f>
        <v/>
      </c>
      <c r="G479" t="str">
        <f t="shared" si="39"/>
        <v/>
      </c>
      <c r="H479" t="str">
        <f>IF(F479="","",VLOOKUP(F479,'Invoer bestelling'!B$34:G$52,6,FALSE))</f>
        <v/>
      </c>
      <c r="I479" t="str">
        <f t="array" ref="I479">IFERROR(INDEX($G$1:$G$2320,SMALL(IF($G$1:$G$2320&lt;&gt;"",ROW($G$1:$G$2320)),ROW())),"")</f>
        <v/>
      </c>
      <c r="J479" t="str">
        <f t="array" ref="J479">IFERROR(INDEX($H$1:$H$2320,SMALL(IF($H$1:$H$2320&lt;&gt;"",ROW($H$1:$H$2320)),ROW())),"")</f>
        <v/>
      </c>
    </row>
    <row r="480" spans="1:10" x14ac:dyDescent="0.25">
      <c r="A480">
        <f t="shared" si="41"/>
        <v>7</v>
      </c>
      <c r="B480">
        <f t="shared" si="42"/>
        <v>9</v>
      </c>
      <c r="C480">
        <f t="shared" si="42"/>
        <v>3</v>
      </c>
      <c r="E480" t="str" cm="1">
        <f t="array" ref="E480">IF(C480&gt;INDEX('Invoer bestelling'!$Y$34:$AH$49,'Overzicht bestelling'!A480,'Overzicht bestelling'!B480),"",INDEX('Invoer bestelling'!$Y$34:$AH$49,'Overzicht bestelling'!A480,'Overzicht bestelling'!B480))</f>
        <v/>
      </c>
      <c r="F480" t="str">
        <f>IF(E480="","",VLOOKUP(A480,'Invoer bestelling'!$A$34:$F$49,2,FALSE))</f>
        <v/>
      </c>
      <c r="G480" t="str">
        <f t="shared" si="39"/>
        <v/>
      </c>
      <c r="H480" t="str">
        <f>IF(F480="","",VLOOKUP(F480,'Invoer bestelling'!B$34:G$52,6,FALSE))</f>
        <v/>
      </c>
      <c r="I480" t="str">
        <f t="array" ref="I480">IFERROR(INDEX($G$1:$G$2320,SMALL(IF($G$1:$G$2320&lt;&gt;"",ROW($G$1:$G$2320)),ROW())),"")</f>
        <v/>
      </c>
      <c r="J480" t="str">
        <f t="array" ref="J480">IFERROR(INDEX($H$1:$H$2320,SMALL(IF($H$1:$H$2320&lt;&gt;"",ROW($H$1:$H$2320)),ROW())),"")</f>
        <v/>
      </c>
    </row>
    <row r="481" spans="1:10" x14ac:dyDescent="0.25">
      <c r="A481">
        <f t="shared" si="41"/>
        <v>7</v>
      </c>
      <c r="B481">
        <f t="shared" si="42"/>
        <v>9</v>
      </c>
      <c r="C481">
        <f t="shared" si="42"/>
        <v>4</v>
      </c>
      <c r="E481" t="str" cm="1">
        <f t="array" ref="E481">IF(C481&gt;INDEX('Invoer bestelling'!$Y$34:$AH$49,'Overzicht bestelling'!A481,'Overzicht bestelling'!B481),"",INDEX('Invoer bestelling'!$Y$34:$AH$49,'Overzicht bestelling'!A481,'Overzicht bestelling'!B481))</f>
        <v/>
      </c>
      <c r="F481" t="str">
        <f>IF(E481="","",VLOOKUP(A481,'Invoer bestelling'!$A$34:$F$49,2,FALSE))</f>
        <v/>
      </c>
      <c r="G481" t="str">
        <f t="shared" si="39"/>
        <v/>
      </c>
      <c r="H481" t="str">
        <f>IF(F481="","",VLOOKUP(F481,'Invoer bestelling'!B$34:G$52,6,FALSE))</f>
        <v/>
      </c>
      <c r="I481" t="str">
        <f t="array" ref="I481">IFERROR(INDEX($G$1:$G$2320,SMALL(IF($G$1:$G$2320&lt;&gt;"",ROW($G$1:$G$2320)),ROW())),"")</f>
        <v/>
      </c>
      <c r="J481" t="str">
        <f t="array" ref="J481">IFERROR(INDEX($H$1:$H$2320,SMALL(IF($H$1:$H$2320&lt;&gt;"",ROW($H$1:$H$2320)),ROW())),"")</f>
        <v/>
      </c>
    </row>
    <row r="482" spans="1:10" x14ac:dyDescent="0.25">
      <c r="A482">
        <f t="shared" si="41"/>
        <v>7</v>
      </c>
      <c r="B482">
        <f t="shared" si="42"/>
        <v>9</v>
      </c>
      <c r="C482">
        <f t="shared" si="42"/>
        <v>5</v>
      </c>
      <c r="E482" t="str" cm="1">
        <f t="array" ref="E482">IF(C482&gt;INDEX('Invoer bestelling'!$Y$34:$AH$49,'Overzicht bestelling'!A482,'Overzicht bestelling'!B482),"",INDEX('Invoer bestelling'!$Y$34:$AH$49,'Overzicht bestelling'!A482,'Overzicht bestelling'!B482))</f>
        <v/>
      </c>
      <c r="F482" t="str">
        <f>IF(E482="","",VLOOKUP(A482,'Invoer bestelling'!$A$34:$F$49,2,FALSE))</f>
        <v/>
      </c>
      <c r="G482" t="str">
        <f t="shared" si="39"/>
        <v/>
      </c>
      <c r="H482" t="str">
        <f>IF(F482="","",VLOOKUP(F482,'Invoer bestelling'!B$34:G$52,6,FALSE))</f>
        <v/>
      </c>
      <c r="I482" t="str">
        <f t="array" ref="I482">IFERROR(INDEX($G$1:$G$2320,SMALL(IF($G$1:$G$2320&lt;&gt;"",ROW($G$1:$G$2320)),ROW())),"")</f>
        <v/>
      </c>
      <c r="J482" t="str">
        <f t="array" ref="J482">IFERROR(INDEX($H$1:$H$2320,SMALL(IF($H$1:$H$2320&lt;&gt;"",ROW($H$1:$H$2320)),ROW())),"")</f>
        <v/>
      </c>
    </row>
    <row r="483" spans="1:10" x14ac:dyDescent="0.25">
      <c r="A483">
        <f t="shared" si="41"/>
        <v>7</v>
      </c>
      <c r="B483">
        <f t="shared" si="42"/>
        <v>9</v>
      </c>
      <c r="C483">
        <f t="shared" si="42"/>
        <v>6</v>
      </c>
      <c r="E483" t="str" cm="1">
        <f t="array" ref="E483">IF(C483&gt;INDEX('Invoer bestelling'!$Y$34:$AH$49,'Overzicht bestelling'!A483,'Overzicht bestelling'!B483),"",INDEX('Invoer bestelling'!$Y$34:$AH$49,'Overzicht bestelling'!A483,'Overzicht bestelling'!B483))</f>
        <v/>
      </c>
      <c r="F483" t="str">
        <f>IF(E483="","",VLOOKUP(A483,'Invoer bestelling'!$A$34:$F$49,2,FALSE))</f>
        <v/>
      </c>
      <c r="G483" t="str">
        <f t="shared" si="39"/>
        <v/>
      </c>
      <c r="H483" t="str">
        <f>IF(F483="","",VLOOKUP(F483,'Invoer bestelling'!B$34:G$52,6,FALSE))</f>
        <v/>
      </c>
      <c r="I483" t="str">
        <f t="array" ref="I483">IFERROR(INDEX($G$1:$G$2320,SMALL(IF($G$1:$G$2320&lt;&gt;"",ROW($G$1:$G$2320)),ROW())),"")</f>
        <v/>
      </c>
      <c r="J483" t="str">
        <f t="array" ref="J483">IFERROR(INDEX($H$1:$H$2320,SMALL(IF($H$1:$H$2320&lt;&gt;"",ROW($H$1:$H$2320)),ROW())),"")</f>
        <v/>
      </c>
    </row>
    <row r="484" spans="1:10" x14ac:dyDescent="0.25">
      <c r="A484">
        <f t="shared" si="41"/>
        <v>7</v>
      </c>
      <c r="B484">
        <f t="shared" si="42"/>
        <v>9</v>
      </c>
      <c r="C484">
        <f t="shared" si="42"/>
        <v>7</v>
      </c>
      <c r="E484" t="str" cm="1">
        <f t="array" ref="E484">IF(C484&gt;INDEX('Invoer bestelling'!$Y$34:$AH$49,'Overzicht bestelling'!A484,'Overzicht bestelling'!B484),"",INDEX('Invoer bestelling'!$Y$34:$AH$49,'Overzicht bestelling'!A484,'Overzicht bestelling'!B484))</f>
        <v/>
      </c>
      <c r="F484" t="str">
        <f>IF(E484="","",VLOOKUP(A484,'Invoer bestelling'!$A$34:$F$49,2,FALSE))</f>
        <v/>
      </c>
      <c r="G484" t="str">
        <f t="shared" si="39"/>
        <v/>
      </c>
      <c r="H484" t="str">
        <f>IF(F484="","",VLOOKUP(F484,'Invoer bestelling'!B$34:G$52,6,FALSE))</f>
        <v/>
      </c>
      <c r="I484" t="str">
        <f t="array" ref="I484">IFERROR(INDEX($G$1:$G$2320,SMALL(IF($G$1:$G$2320&lt;&gt;"",ROW($G$1:$G$2320)),ROW())),"")</f>
        <v/>
      </c>
      <c r="J484" t="str">
        <f t="array" ref="J484">IFERROR(INDEX($H$1:$H$2320,SMALL(IF($H$1:$H$2320&lt;&gt;"",ROW($H$1:$H$2320)),ROW())),"")</f>
        <v/>
      </c>
    </row>
    <row r="485" spans="1:10" x14ac:dyDescent="0.25">
      <c r="A485">
        <f t="shared" si="41"/>
        <v>7</v>
      </c>
      <c r="B485">
        <f t="shared" si="42"/>
        <v>10</v>
      </c>
      <c r="C485">
        <f t="shared" si="42"/>
        <v>1</v>
      </c>
      <c r="E485" t="str" cm="1">
        <f t="array" ref="E485">IF(C485&gt;INDEX('Invoer bestelling'!$Y$34:$AH$49,'Overzicht bestelling'!A485,'Overzicht bestelling'!B485),"",INDEX('Invoer bestelling'!$Y$34:$AH$49,'Overzicht bestelling'!A485,'Overzicht bestelling'!B485))</f>
        <v/>
      </c>
      <c r="F485" t="str">
        <f>IF(E485="","",VLOOKUP(A485,'Invoer bestelling'!$A$34:$F$49,2,FALSE))</f>
        <v/>
      </c>
      <c r="G485" t="str">
        <f t="shared" si="39"/>
        <v/>
      </c>
      <c r="H485" t="str">
        <f>IF(F485="","",VLOOKUP(F485,'Invoer bestelling'!B$34:G$52,6,FALSE))</f>
        <v/>
      </c>
      <c r="I485" t="str">
        <f t="array" ref="I485">IFERROR(INDEX($G$1:$G$2320,SMALL(IF($G$1:$G$2320&lt;&gt;"",ROW($G$1:$G$2320)),ROW())),"")</f>
        <v/>
      </c>
      <c r="J485" t="str">
        <f t="array" ref="J485">IFERROR(INDEX($H$1:$H$2320,SMALL(IF($H$1:$H$2320&lt;&gt;"",ROW($H$1:$H$2320)),ROW())),"")</f>
        <v/>
      </c>
    </row>
    <row r="486" spans="1:10" x14ac:dyDescent="0.25">
      <c r="A486">
        <f t="shared" si="41"/>
        <v>7</v>
      </c>
      <c r="B486">
        <f t="shared" si="42"/>
        <v>10</v>
      </c>
      <c r="C486">
        <f t="shared" si="42"/>
        <v>2</v>
      </c>
      <c r="E486" t="str" cm="1">
        <f t="array" ref="E486">IF(C486&gt;INDEX('Invoer bestelling'!$Y$34:$AH$49,'Overzicht bestelling'!A486,'Overzicht bestelling'!B486),"",INDEX('Invoer bestelling'!$Y$34:$AH$49,'Overzicht bestelling'!A486,'Overzicht bestelling'!B486))</f>
        <v/>
      </c>
      <c r="F486" t="str">
        <f>IF(E486="","",VLOOKUP(A486,'Invoer bestelling'!$A$34:$F$49,2,FALSE))</f>
        <v/>
      </c>
      <c r="G486" t="str">
        <f t="shared" si="39"/>
        <v/>
      </c>
      <c r="H486" t="str">
        <f>IF(F486="","",VLOOKUP(F486,'Invoer bestelling'!B$34:G$52,6,FALSE))</f>
        <v/>
      </c>
      <c r="I486" t="str">
        <f t="array" ref="I486">IFERROR(INDEX($G$1:$G$2320,SMALL(IF($G$1:$G$2320&lt;&gt;"",ROW($G$1:$G$2320)),ROW())),"")</f>
        <v/>
      </c>
      <c r="J486" t="str">
        <f t="array" ref="J486">IFERROR(INDEX($H$1:$H$2320,SMALL(IF($H$1:$H$2320&lt;&gt;"",ROW($H$1:$H$2320)),ROW())),"")</f>
        <v/>
      </c>
    </row>
    <row r="487" spans="1:10" x14ac:dyDescent="0.25">
      <c r="A487">
        <f t="shared" si="41"/>
        <v>7</v>
      </c>
      <c r="B487">
        <f t="shared" si="42"/>
        <v>10</v>
      </c>
      <c r="C487">
        <f t="shared" si="42"/>
        <v>3</v>
      </c>
      <c r="E487" t="str" cm="1">
        <f t="array" ref="E487">IF(C487&gt;INDEX('Invoer bestelling'!$Y$34:$AH$49,'Overzicht bestelling'!A487,'Overzicht bestelling'!B487),"",INDEX('Invoer bestelling'!$Y$34:$AH$49,'Overzicht bestelling'!A487,'Overzicht bestelling'!B487))</f>
        <v/>
      </c>
      <c r="F487" t="str">
        <f>IF(E487="","",VLOOKUP(A487,'Invoer bestelling'!$A$34:$F$49,2,FALSE))</f>
        <v/>
      </c>
      <c r="G487" t="str">
        <f t="shared" si="39"/>
        <v/>
      </c>
      <c r="H487" t="str">
        <f>IF(F487="","",VLOOKUP(F487,'Invoer bestelling'!B$34:G$52,6,FALSE))</f>
        <v/>
      </c>
      <c r="I487" t="str">
        <f t="array" ref="I487">IFERROR(INDEX($G$1:$G$2320,SMALL(IF($G$1:$G$2320&lt;&gt;"",ROW($G$1:$G$2320)),ROW())),"")</f>
        <v/>
      </c>
      <c r="J487" t="str">
        <f t="array" ref="J487">IFERROR(INDEX($H$1:$H$2320,SMALL(IF($H$1:$H$2320&lt;&gt;"",ROW($H$1:$H$2320)),ROW())),"")</f>
        <v/>
      </c>
    </row>
    <row r="488" spans="1:10" x14ac:dyDescent="0.25">
      <c r="A488">
        <f t="shared" si="41"/>
        <v>7</v>
      </c>
      <c r="B488">
        <f t="shared" si="42"/>
        <v>10</v>
      </c>
      <c r="C488">
        <f t="shared" si="42"/>
        <v>4</v>
      </c>
      <c r="E488" t="str" cm="1">
        <f t="array" ref="E488">IF(C488&gt;INDEX('Invoer bestelling'!$Y$34:$AH$49,'Overzicht bestelling'!A488,'Overzicht bestelling'!B488),"",INDEX('Invoer bestelling'!$Y$34:$AH$49,'Overzicht bestelling'!A488,'Overzicht bestelling'!B488))</f>
        <v/>
      </c>
      <c r="F488" t="str">
        <f>IF(E488="","",VLOOKUP(A488,'Invoer bestelling'!$A$34:$F$49,2,FALSE))</f>
        <v/>
      </c>
      <c r="G488" t="str">
        <f t="shared" si="39"/>
        <v/>
      </c>
      <c r="H488" t="str">
        <f>IF(F488="","",VLOOKUP(F488,'Invoer bestelling'!B$34:G$52,6,FALSE))</f>
        <v/>
      </c>
      <c r="I488" t="str">
        <f t="array" ref="I488">IFERROR(INDEX($G$1:$G$2320,SMALL(IF($G$1:$G$2320&lt;&gt;"",ROW($G$1:$G$2320)),ROW())),"")</f>
        <v/>
      </c>
      <c r="J488" t="str">
        <f t="array" ref="J488">IFERROR(INDEX($H$1:$H$2320,SMALL(IF($H$1:$H$2320&lt;&gt;"",ROW($H$1:$H$2320)),ROW())),"")</f>
        <v/>
      </c>
    </row>
    <row r="489" spans="1:10" x14ac:dyDescent="0.25">
      <c r="A489">
        <f t="shared" si="41"/>
        <v>7</v>
      </c>
      <c r="B489">
        <f t="shared" si="42"/>
        <v>10</v>
      </c>
      <c r="C489">
        <f t="shared" si="42"/>
        <v>5</v>
      </c>
      <c r="E489" t="str" cm="1">
        <f t="array" ref="E489">IF(C489&gt;INDEX('Invoer bestelling'!$Y$34:$AH$49,'Overzicht bestelling'!A489,'Overzicht bestelling'!B489),"",INDEX('Invoer bestelling'!$Y$34:$AH$49,'Overzicht bestelling'!A489,'Overzicht bestelling'!B489))</f>
        <v/>
      </c>
      <c r="F489" t="str">
        <f>IF(E489="","",VLOOKUP(A489,'Invoer bestelling'!$A$34:$F$49,2,FALSE))</f>
        <v/>
      </c>
      <c r="G489" t="str">
        <f t="shared" si="39"/>
        <v/>
      </c>
      <c r="H489" t="str">
        <f>IF(F489="","",VLOOKUP(F489,'Invoer bestelling'!B$34:G$52,6,FALSE))</f>
        <v/>
      </c>
      <c r="I489" t="str">
        <f t="array" ref="I489">IFERROR(INDEX($G$1:$G$2320,SMALL(IF($G$1:$G$2320&lt;&gt;"",ROW($G$1:$G$2320)),ROW())),"")</f>
        <v/>
      </c>
      <c r="J489" t="str">
        <f t="array" ref="J489">IFERROR(INDEX($H$1:$H$2320,SMALL(IF($H$1:$H$2320&lt;&gt;"",ROW($H$1:$H$2320)),ROW())),"")</f>
        <v/>
      </c>
    </row>
    <row r="490" spans="1:10" x14ac:dyDescent="0.25">
      <c r="A490">
        <f t="shared" si="41"/>
        <v>7</v>
      </c>
      <c r="B490">
        <f t="shared" si="42"/>
        <v>10</v>
      </c>
      <c r="C490">
        <f t="shared" si="42"/>
        <v>6</v>
      </c>
      <c r="E490" t="str" cm="1">
        <f t="array" ref="E490">IF(C490&gt;INDEX('Invoer bestelling'!$Y$34:$AH$49,'Overzicht bestelling'!A490,'Overzicht bestelling'!B490),"",INDEX('Invoer bestelling'!$Y$34:$AH$49,'Overzicht bestelling'!A490,'Overzicht bestelling'!B490))</f>
        <v/>
      </c>
      <c r="F490" t="str">
        <f>IF(E490="","",VLOOKUP(A490,'Invoer bestelling'!$A$34:$F$49,2,FALSE))</f>
        <v/>
      </c>
      <c r="G490" t="str">
        <f t="shared" si="39"/>
        <v/>
      </c>
      <c r="H490" t="str">
        <f>IF(F490="","",VLOOKUP(F490,'Invoer bestelling'!B$34:G$52,6,FALSE))</f>
        <v/>
      </c>
      <c r="I490" t="str">
        <f t="array" ref="I490">IFERROR(INDEX($G$1:$G$2320,SMALL(IF($G$1:$G$2320&lt;&gt;"",ROW($G$1:$G$2320)),ROW())),"")</f>
        <v/>
      </c>
      <c r="J490" t="str">
        <f t="array" ref="J490">IFERROR(INDEX($H$1:$H$2320,SMALL(IF($H$1:$H$2320&lt;&gt;"",ROW($H$1:$H$2320)),ROW())),"")</f>
        <v/>
      </c>
    </row>
    <row r="491" spans="1:10" x14ac:dyDescent="0.25">
      <c r="A491">
        <f t="shared" si="41"/>
        <v>7</v>
      </c>
      <c r="B491">
        <f t="shared" si="42"/>
        <v>10</v>
      </c>
      <c r="C491">
        <f t="shared" si="42"/>
        <v>7</v>
      </c>
      <c r="E491" t="str" cm="1">
        <f t="array" ref="E491">IF(C491&gt;INDEX('Invoer bestelling'!$Y$34:$AH$49,'Overzicht bestelling'!A491,'Overzicht bestelling'!B491),"",INDEX('Invoer bestelling'!$Y$34:$AH$49,'Overzicht bestelling'!A491,'Overzicht bestelling'!B491))</f>
        <v/>
      </c>
      <c r="F491" t="str">
        <f>IF(E491="","",VLOOKUP(A491,'Invoer bestelling'!$A$34:$F$49,2,FALSE))</f>
        <v/>
      </c>
      <c r="G491" t="str">
        <f t="shared" si="39"/>
        <v/>
      </c>
      <c r="H491" t="str">
        <f>IF(F491="","",VLOOKUP(F491,'Invoer bestelling'!B$34:G$52,6,FALSE))</f>
        <v/>
      </c>
      <c r="I491" t="str">
        <f t="array" ref="I491">IFERROR(INDEX($G$1:$G$2320,SMALL(IF($G$1:$G$2320&lt;&gt;"",ROW($G$1:$G$2320)),ROW())),"")</f>
        <v/>
      </c>
      <c r="J491" t="str">
        <f t="array" ref="J491">IFERROR(INDEX($H$1:$H$2320,SMALL(IF($H$1:$H$2320&lt;&gt;"",ROW($H$1:$H$2320)),ROW())),"")</f>
        <v/>
      </c>
    </row>
    <row r="492" spans="1:10" x14ac:dyDescent="0.25">
      <c r="A492">
        <f t="shared" si="41"/>
        <v>8</v>
      </c>
      <c r="B492">
        <f t="shared" ref="B492:C511" si="43">B422</f>
        <v>1</v>
      </c>
      <c r="C492">
        <f t="shared" si="43"/>
        <v>1</v>
      </c>
      <c r="E492" t="str" cm="1">
        <f t="array" ref="E492">IF(C492&gt;INDEX('Invoer bestelling'!$Y$34:$AH$49,'Overzicht bestelling'!A492,'Overzicht bestelling'!B492),"",INDEX('Invoer bestelling'!$Y$34:$AH$49,'Overzicht bestelling'!A492,'Overzicht bestelling'!B492))</f>
        <v/>
      </c>
      <c r="F492" t="str">
        <f>IF(E492="","",VLOOKUP(A492,'Invoer bestelling'!$A$34:$F$49,2,FALSE))</f>
        <v/>
      </c>
      <c r="G492" t="str">
        <f t="shared" si="39"/>
        <v/>
      </c>
      <c r="H492" t="str">
        <f>IF(F492="","",VLOOKUP(F492,'Invoer bestelling'!B$34:G$52,6,FALSE))</f>
        <v/>
      </c>
      <c r="I492" t="str">
        <f t="array" ref="I492">IFERROR(INDEX($G$1:$G$2320,SMALL(IF($G$1:$G$2320&lt;&gt;"",ROW($G$1:$G$2320)),ROW())),"")</f>
        <v/>
      </c>
      <c r="J492" t="str">
        <f t="array" ref="J492">IFERROR(INDEX($H$1:$H$2320,SMALL(IF($H$1:$H$2320&lt;&gt;"",ROW($H$1:$H$2320)),ROW())),"")</f>
        <v/>
      </c>
    </row>
    <row r="493" spans="1:10" x14ac:dyDescent="0.25">
      <c r="A493">
        <f t="shared" si="41"/>
        <v>8</v>
      </c>
      <c r="B493">
        <f t="shared" si="43"/>
        <v>1</v>
      </c>
      <c r="C493">
        <f t="shared" si="43"/>
        <v>2</v>
      </c>
      <c r="E493" t="str" cm="1">
        <f t="array" ref="E493">IF(C493&gt;INDEX('Invoer bestelling'!$Y$34:$AH$49,'Overzicht bestelling'!A493,'Overzicht bestelling'!B493),"",INDEX('Invoer bestelling'!$Y$34:$AH$49,'Overzicht bestelling'!A493,'Overzicht bestelling'!B493))</f>
        <v/>
      </c>
      <c r="F493" t="str">
        <f>IF(E493="","",VLOOKUP(A493,'Invoer bestelling'!$A$34:$F$49,2,FALSE))</f>
        <v/>
      </c>
      <c r="G493" t="str">
        <f t="shared" si="39"/>
        <v/>
      </c>
      <c r="H493" t="str">
        <f>IF(F493="","",VLOOKUP(F493,'Invoer bestelling'!B$34:G$52,6,FALSE))</f>
        <v/>
      </c>
      <c r="I493" t="str">
        <f t="array" ref="I493">IFERROR(INDEX($G$1:$G$2320,SMALL(IF($G$1:$G$2320&lt;&gt;"",ROW($G$1:$G$2320)),ROW())),"")</f>
        <v/>
      </c>
      <c r="J493" t="str">
        <f t="array" ref="J493">IFERROR(INDEX($H$1:$H$2320,SMALL(IF($H$1:$H$2320&lt;&gt;"",ROW($H$1:$H$2320)),ROW())),"")</f>
        <v/>
      </c>
    </row>
    <row r="494" spans="1:10" x14ac:dyDescent="0.25">
      <c r="A494">
        <f t="shared" si="41"/>
        <v>8</v>
      </c>
      <c r="B494">
        <f t="shared" si="43"/>
        <v>1</v>
      </c>
      <c r="C494">
        <f t="shared" si="43"/>
        <v>3</v>
      </c>
      <c r="E494" t="str" cm="1">
        <f t="array" ref="E494">IF(C494&gt;INDEX('Invoer bestelling'!$Y$34:$AH$49,'Overzicht bestelling'!A494,'Overzicht bestelling'!B494),"",INDEX('Invoer bestelling'!$Y$34:$AH$49,'Overzicht bestelling'!A494,'Overzicht bestelling'!B494))</f>
        <v/>
      </c>
      <c r="F494" t="str">
        <f>IF(E494="","",VLOOKUP(A494,'Invoer bestelling'!$A$34:$F$49,2,FALSE))</f>
        <v/>
      </c>
      <c r="G494" t="str">
        <f t="shared" si="39"/>
        <v/>
      </c>
      <c r="H494" t="str">
        <f>IF(F494="","",VLOOKUP(F494,'Invoer bestelling'!B$34:G$52,6,FALSE))</f>
        <v/>
      </c>
      <c r="I494" t="str">
        <f t="array" ref="I494">IFERROR(INDEX($G$1:$G$2320,SMALL(IF($G$1:$G$2320&lt;&gt;"",ROW($G$1:$G$2320)),ROW())),"")</f>
        <v/>
      </c>
      <c r="J494" t="str">
        <f t="array" ref="J494">IFERROR(INDEX($H$1:$H$2320,SMALL(IF($H$1:$H$2320&lt;&gt;"",ROW($H$1:$H$2320)),ROW())),"")</f>
        <v/>
      </c>
    </row>
    <row r="495" spans="1:10" x14ac:dyDescent="0.25">
      <c r="A495">
        <f t="shared" si="41"/>
        <v>8</v>
      </c>
      <c r="B495">
        <f t="shared" si="43"/>
        <v>1</v>
      </c>
      <c r="C495">
        <f t="shared" si="43"/>
        <v>4</v>
      </c>
      <c r="E495" t="str" cm="1">
        <f t="array" ref="E495">IF(C495&gt;INDEX('Invoer bestelling'!$Y$34:$AH$49,'Overzicht bestelling'!A495,'Overzicht bestelling'!B495),"",INDEX('Invoer bestelling'!$Y$34:$AH$49,'Overzicht bestelling'!A495,'Overzicht bestelling'!B495))</f>
        <v/>
      </c>
      <c r="F495" t="str">
        <f>IF(E495="","",VLOOKUP(A495,'Invoer bestelling'!$A$34:$F$49,2,FALSE))</f>
        <v/>
      </c>
      <c r="G495" t="str">
        <f t="shared" si="39"/>
        <v/>
      </c>
      <c r="H495" t="str">
        <f>IF(F495="","",VLOOKUP(F495,'Invoer bestelling'!B$34:G$52,6,FALSE))</f>
        <v/>
      </c>
      <c r="I495" t="str">
        <f t="array" ref="I495">IFERROR(INDEX($G$1:$G$2320,SMALL(IF($G$1:$G$2320&lt;&gt;"",ROW($G$1:$G$2320)),ROW())),"")</f>
        <v/>
      </c>
      <c r="J495" t="str">
        <f t="array" ref="J495">IFERROR(INDEX($H$1:$H$2320,SMALL(IF($H$1:$H$2320&lt;&gt;"",ROW($H$1:$H$2320)),ROW())),"")</f>
        <v/>
      </c>
    </row>
    <row r="496" spans="1:10" x14ac:dyDescent="0.25">
      <c r="A496">
        <f t="shared" si="41"/>
        <v>8</v>
      </c>
      <c r="B496">
        <f t="shared" si="43"/>
        <v>1</v>
      </c>
      <c r="C496">
        <f t="shared" si="43"/>
        <v>5</v>
      </c>
      <c r="E496" t="str" cm="1">
        <f t="array" ref="E496">IF(C496&gt;INDEX('Invoer bestelling'!$Y$34:$AH$49,'Overzicht bestelling'!A496,'Overzicht bestelling'!B496),"",INDEX('Invoer bestelling'!$Y$34:$AH$49,'Overzicht bestelling'!A496,'Overzicht bestelling'!B496))</f>
        <v/>
      </c>
      <c r="F496" t="str">
        <f>IF(E496="","",VLOOKUP(A496,'Invoer bestelling'!$A$34:$F$49,2,FALSE))</f>
        <v/>
      </c>
      <c r="G496" t="str">
        <f t="shared" si="39"/>
        <v/>
      </c>
      <c r="H496" t="str">
        <f>IF(F496="","",VLOOKUP(F496,'Invoer bestelling'!B$34:G$52,6,FALSE))</f>
        <v/>
      </c>
      <c r="I496" t="str">
        <f t="array" ref="I496">IFERROR(INDEX($G$1:$G$2320,SMALL(IF($G$1:$G$2320&lt;&gt;"",ROW($G$1:$G$2320)),ROW())),"")</f>
        <v/>
      </c>
      <c r="J496" t="str">
        <f t="array" ref="J496">IFERROR(INDEX($H$1:$H$2320,SMALL(IF($H$1:$H$2320&lt;&gt;"",ROW($H$1:$H$2320)),ROW())),"")</f>
        <v/>
      </c>
    </row>
    <row r="497" spans="1:10" x14ac:dyDescent="0.25">
      <c r="A497">
        <f t="shared" si="41"/>
        <v>8</v>
      </c>
      <c r="B497">
        <f t="shared" si="43"/>
        <v>1</v>
      </c>
      <c r="C497">
        <f t="shared" si="43"/>
        <v>6</v>
      </c>
      <c r="E497" t="str" cm="1">
        <f t="array" ref="E497">IF(C497&gt;INDEX('Invoer bestelling'!$Y$34:$AH$49,'Overzicht bestelling'!A497,'Overzicht bestelling'!B497),"",INDEX('Invoer bestelling'!$Y$34:$AH$49,'Overzicht bestelling'!A497,'Overzicht bestelling'!B497))</f>
        <v/>
      </c>
      <c r="F497" t="str">
        <f>IF(E497="","",VLOOKUP(A497,'Invoer bestelling'!$A$34:$F$49,2,FALSE))</f>
        <v/>
      </c>
      <c r="G497" t="str">
        <f t="shared" si="39"/>
        <v/>
      </c>
      <c r="H497" t="str">
        <f>IF(F497="","",VLOOKUP(F497,'Invoer bestelling'!B$34:G$52,6,FALSE))</f>
        <v/>
      </c>
      <c r="I497" t="str">
        <f t="array" ref="I497">IFERROR(INDEX($G$1:$G$2320,SMALL(IF($G$1:$G$2320&lt;&gt;"",ROW($G$1:$G$2320)),ROW())),"")</f>
        <v/>
      </c>
      <c r="J497" t="str">
        <f t="array" ref="J497">IFERROR(INDEX($H$1:$H$2320,SMALL(IF($H$1:$H$2320&lt;&gt;"",ROW($H$1:$H$2320)),ROW())),"")</f>
        <v/>
      </c>
    </row>
    <row r="498" spans="1:10" x14ac:dyDescent="0.25">
      <c r="A498">
        <f t="shared" si="41"/>
        <v>8</v>
      </c>
      <c r="B498">
        <f t="shared" si="43"/>
        <v>1</v>
      </c>
      <c r="C498">
        <f t="shared" si="43"/>
        <v>7</v>
      </c>
      <c r="E498" t="str" cm="1">
        <f t="array" ref="E498">IF(C498&gt;INDEX('Invoer bestelling'!$Y$34:$AH$49,'Overzicht bestelling'!A498,'Overzicht bestelling'!B498),"",INDEX('Invoer bestelling'!$Y$34:$AH$49,'Overzicht bestelling'!A498,'Overzicht bestelling'!B498))</f>
        <v/>
      </c>
      <c r="F498" t="str">
        <f>IF(E498="","",VLOOKUP(A498,'Invoer bestelling'!$A$34:$F$49,2,FALSE))</f>
        <v/>
      </c>
      <c r="G498" t="str">
        <f t="shared" si="39"/>
        <v/>
      </c>
      <c r="H498" t="str">
        <f>IF(F498="","",VLOOKUP(F498,'Invoer bestelling'!B$34:G$52,6,FALSE))</f>
        <v/>
      </c>
      <c r="I498" t="str">
        <f t="array" ref="I498">IFERROR(INDEX($G$1:$G$2320,SMALL(IF($G$1:$G$2320&lt;&gt;"",ROW($G$1:$G$2320)),ROW())),"")</f>
        <v/>
      </c>
      <c r="J498" t="str">
        <f t="array" ref="J498">IFERROR(INDEX($H$1:$H$2320,SMALL(IF($H$1:$H$2320&lt;&gt;"",ROW($H$1:$H$2320)),ROW())),"")</f>
        <v/>
      </c>
    </row>
    <row r="499" spans="1:10" x14ac:dyDescent="0.25">
      <c r="A499">
        <f t="shared" si="41"/>
        <v>8</v>
      </c>
      <c r="B499">
        <f t="shared" si="43"/>
        <v>2</v>
      </c>
      <c r="C499">
        <f t="shared" si="43"/>
        <v>1</v>
      </c>
      <c r="E499" t="str" cm="1">
        <f t="array" ref="E499">IF(C499&gt;INDEX('Invoer bestelling'!$Y$34:$AH$49,'Overzicht bestelling'!A499,'Overzicht bestelling'!B499),"",INDEX('Invoer bestelling'!$Y$34:$AH$49,'Overzicht bestelling'!A499,'Overzicht bestelling'!B499))</f>
        <v/>
      </c>
      <c r="F499" t="str">
        <f>IF(E499="","",VLOOKUP(A499,'Invoer bestelling'!$A$34:$F$49,2,FALSE))</f>
        <v/>
      </c>
      <c r="G499" t="str">
        <f t="shared" si="39"/>
        <v/>
      </c>
      <c r="H499" t="str">
        <f>IF(F499="","",VLOOKUP(F499,'Invoer bestelling'!B$34:G$52,6,FALSE))</f>
        <v/>
      </c>
      <c r="I499" t="str">
        <f t="array" ref="I499">IFERROR(INDEX($G$1:$G$2320,SMALL(IF($G$1:$G$2320&lt;&gt;"",ROW($G$1:$G$2320)),ROW())),"")</f>
        <v/>
      </c>
      <c r="J499" t="str">
        <f t="array" ref="J499">IFERROR(INDEX($H$1:$H$2320,SMALL(IF($H$1:$H$2320&lt;&gt;"",ROW($H$1:$H$2320)),ROW())),"")</f>
        <v/>
      </c>
    </row>
    <row r="500" spans="1:10" x14ac:dyDescent="0.25">
      <c r="A500">
        <f t="shared" si="41"/>
        <v>8</v>
      </c>
      <c r="B500">
        <f t="shared" si="43"/>
        <v>2</v>
      </c>
      <c r="C500">
        <f t="shared" si="43"/>
        <v>2</v>
      </c>
      <c r="E500" t="str" cm="1">
        <f t="array" ref="E500">IF(C500&gt;INDEX('Invoer bestelling'!$Y$34:$AH$49,'Overzicht bestelling'!A500,'Overzicht bestelling'!B500),"",INDEX('Invoer bestelling'!$Y$34:$AH$49,'Overzicht bestelling'!A500,'Overzicht bestelling'!B500))</f>
        <v/>
      </c>
      <c r="F500" t="str">
        <f>IF(E500="","",VLOOKUP(A500,'Invoer bestelling'!$A$34:$F$49,2,FALSE))</f>
        <v/>
      </c>
      <c r="G500" t="str">
        <f t="shared" si="39"/>
        <v/>
      </c>
      <c r="H500" t="str">
        <f>IF(F500="","",VLOOKUP(F500,'Invoer bestelling'!B$34:G$52,6,FALSE))</f>
        <v/>
      </c>
      <c r="I500" t="str">
        <f t="array" ref="I500">IFERROR(INDEX($G$1:$G$2320,SMALL(IF($G$1:$G$2320&lt;&gt;"",ROW($G$1:$G$2320)),ROW())),"")</f>
        <v/>
      </c>
      <c r="J500" t="str">
        <f t="array" ref="J500">IFERROR(INDEX($H$1:$H$2320,SMALL(IF($H$1:$H$2320&lt;&gt;"",ROW($H$1:$H$2320)),ROW())),"")</f>
        <v/>
      </c>
    </row>
    <row r="501" spans="1:10" x14ac:dyDescent="0.25">
      <c r="A501">
        <f t="shared" si="41"/>
        <v>8</v>
      </c>
      <c r="B501">
        <f t="shared" si="43"/>
        <v>2</v>
      </c>
      <c r="C501">
        <f t="shared" si="43"/>
        <v>3</v>
      </c>
      <c r="E501" t="str" cm="1">
        <f t="array" ref="E501">IF(C501&gt;INDEX('Invoer bestelling'!$Y$34:$AH$49,'Overzicht bestelling'!A501,'Overzicht bestelling'!B501),"",INDEX('Invoer bestelling'!$Y$34:$AH$49,'Overzicht bestelling'!A501,'Overzicht bestelling'!B501))</f>
        <v/>
      </c>
      <c r="F501" t="str">
        <f>IF(E501="","",VLOOKUP(A501,'Invoer bestelling'!$A$34:$F$49,2,FALSE))</f>
        <v/>
      </c>
      <c r="G501" t="str">
        <f t="shared" si="39"/>
        <v/>
      </c>
      <c r="H501" t="str">
        <f>IF(F501="","",VLOOKUP(F501,'Invoer bestelling'!B$34:G$52,6,FALSE))</f>
        <v/>
      </c>
      <c r="I501" t="str">
        <f t="array" ref="I501">IFERROR(INDEX($G$1:$G$2320,SMALL(IF($G$1:$G$2320&lt;&gt;"",ROW($G$1:$G$2320)),ROW())),"")</f>
        <v/>
      </c>
      <c r="J501" t="str">
        <f t="array" ref="J501">IFERROR(INDEX($H$1:$H$2320,SMALL(IF($H$1:$H$2320&lt;&gt;"",ROW($H$1:$H$2320)),ROW())),"")</f>
        <v/>
      </c>
    </row>
    <row r="502" spans="1:10" x14ac:dyDescent="0.25">
      <c r="A502">
        <f t="shared" si="41"/>
        <v>8</v>
      </c>
      <c r="B502">
        <f t="shared" si="43"/>
        <v>2</v>
      </c>
      <c r="C502">
        <f t="shared" si="43"/>
        <v>4</v>
      </c>
      <c r="E502" t="str" cm="1">
        <f t="array" ref="E502">IF(C502&gt;INDEX('Invoer bestelling'!$Y$34:$AH$49,'Overzicht bestelling'!A502,'Overzicht bestelling'!B502),"",INDEX('Invoer bestelling'!$Y$34:$AH$49,'Overzicht bestelling'!A502,'Overzicht bestelling'!B502))</f>
        <v/>
      </c>
      <c r="F502" t="str">
        <f>IF(E502="","",VLOOKUP(A502,'Invoer bestelling'!$A$34:$F$49,2,FALSE))</f>
        <v/>
      </c>
      <c r="G502" t="str">
        <f t="shared" si="39"/>
        <v/>
      </c>
      <c r="H502" t="str">
        <f>IF(F502="","",VLOOKUP(F502,'Invoer bestelling'!B$34:G$52,6,FALSE))</f>
        <v/>
      </c>
      <c r="I502" t="str">
        <f t="array" ref="I502">IFERROR(INDEX($G$1:$G$2320,SMALL(IF($G$1:$G$2320&lt;&gt;"",ROW($G$1:$G$2320)),ROW())),"")</f>
        <v/>
      </c>
      <c r="J502" t="str">
        <f t="array" ref="J502">IFERROR(INDEX($H$1:$H$2320,SMALL(IF($H$1:$H$2320&lt;&gt;"",ROW($H$1:$H$2320)),ROW())),"")</f>
        <v/>
      </c>
    </row>
    <row r="503" spans="1:10" x14ac:dyDescent="0.25">
      <c r="A503">
        <f t="shared" si="41"/>
        <v>8</v>
      </c>
      <c r="B503">
        <f t="shared" si="43"/>
        <v>2</v>
      </c>
      <c r="C503">
        <f t="shared" si="43"/>
        <v>5</v>
      </c>
      <c r="E503" t="str" cm="1">
        <f t="array" ref="E503">IF(C503&gt;INDEX('Invoer bestelling'!$Y$34:$AH$49,'Overzicht bestelling'!A503,'Overzicht bestelling'!B503),"",INDEX('Invoer bestelling'!$Y$34:$AH$49,'Overzicht bestelling'!A503,'Overzicht bestelling'!B503))</f>
        <v/>
      </c>
      <c r="F503" t="str">
        <f>IF(E503="","",VLOOKUP(A503,'Invoer bestelling'!$A$34:$F$49,2,FALSE))</f>
        <v/>
      </c>
      <c r="G503" t="str">
        <f t="shared" si="39"/>
        <v/>
      </c>
      <c r="H503" t="str">
        <f>IF(F503="","",VLOOKUP(F503,'Invoer bestelling'!B$34:G$52,6,FALSE))</f>
        <v/>
      </c>
      <c r="I503" t="str">
        <f t="array" ref="I503">IFERROR(INDEX($G$1:$G$2320,SMALL(IF($G$1:$G$2320&lt;&gt;"",ROW($G$1:$G$2320)),ROW())),"")</f>
        <v/>
      </c>
      <c r="J503" t="str">
        <f t="array" ref="J503">IFERROR(INDEX($H$1:$H$2320,SMALL(IF($H$1:$H$2320&lt;&gt;"",ROW($H$1:$H$2320)),ROW())),"")</f>
        <v/>
      </c>
    </row>
    <row r="504" spans="1:10" x14ac:dyDescent="0.25">
      <c r="A504">
        <f t="shared" si="41"/>
        <v>8</v>
      </c>
      <c r="B504">
        <f t="shared" si="43"/>
        <v>2</v>
      </c>
      <c r="C504">
        <f t="shared" si="43"/>
        <v>6</v>
      </c>
      <c r="E504" t="str" cm="1">
        <f t="array" ref="E504">IF(C504&gt;INDEX('Invoer bestelling'!$Y$34:$AH$49,'Overzicht bestelling'!A504,'Overzicht bestelling'!B504),"",INDEX('Invoer bestelling'!$Y$34:$AH$49,'Overzicht bestelling'!A504,'Overzicht bestelling'!B504))</f>
        <v/>
      </c>
      <c r="F504" t="str">
        <f>IF(E504="","",VLOOKUP(A504,'Invoer bestelling'!$A$34:$F$49,2,FALSE))</f>
        <v/>
      </c>
      <c r="G504" t="str">
        <f t="shared" si="39"/>
        <v/>
      </c>
      <c r="H504" t="str">
        <f>IF(F504="","",VLOOKUP(F504,'Invoer bestelling'!B$34:G$52,6,FALSE))</f>
        <v/>
      </c>
      <c r="I504" t="str">
        <f t="array" ref="I504">IFERROR(INDEX($G$1:$G$2320,SMALL(IF($G$1:$G$2320&lt;&gt;"",ROW($G$1:$G$2320)),ROW())),"")</f>
        <v/>
      </c>
      <c r="J504" t="str">
        <f t="array" ref="J504">IFERROR(INDEX($H$1:$H$2320,SMALL(IF($H$1:$H$2320&lt;&gt;"",ROW($H$1:$H$2320)),ROW())),"")</f>
        <v/>
      </c>
    </row>
    <row r="505" spans="1:10" x14ac:dyDescent="0.25">
      <c r="A505">
        <f t="shared" si="41"/>
        <v>8</v>
      </c>
      <c r="B505">
        <f t="shared" si="43"/>
        <v>2</v>
      </c>
      <c r="C505">
        <f t="shared" si="43"/>
        <v>7</v>
      </c>
      <c r="E505" t="str" cm="1">
        <f t="array" ref="E505">IF(C505&gt;INDEX('Invoer bestelling'!$Y$34:$AH$49,'Overzicht bestelling'!A505,'Overzicht bestelling'!B505),"",INDEX('Invoer bestelling'!$Y$34:$AH$49,'Overzicht bestelling'!A505,'Overzicht bestelling'!B505))</f>
        <v/>
      </c>
      <c r="F505" t="str">
        <f>IF(E505="","",VLOOKUP(A505,'Invoer bestelling'!$A$34:$F$49,2,FALSE))</f>
        <v/>
      </c>
      <c r="G505" t="str">
        <f t="shared" si="39"/>
        <v/>
      </c>
      <c r="H505" t="str">
        <f>IF(F505="","",VLOOKUP(F505,'Invoer bestelling'!B$34:G$52,6,FALSE))</f>
        <v/>
      </c>
      <c r="I505" t="str">
        <f t="array" ref="I505">IFERROR(INDEX($G$1:$G$2320,SMALL(IF($G$1:$G$2320&lt;&gt;"",ROW($G$1:$G$2320)),ROW())),"")</f>
        <v/>
      </c>
      <c r="J505" t="str">
        <f t="array" ref="J505">IFERROR(INDEX($H$1:$H$2320,SMALL(IF($H$1:$H$2320&lt;&gt;"",ROW($H$1:$H$2320)),ROW())),"")</f>
        <v/>
      </c>
    </row>
    <row r="506" spans="1:10" x14ac:dyDescent="0.25">
      <c r="A506">
        <f t="shared" si="41"/>
        <v>8</v>
      </c>
      <c r="B506">
        <f t="shared" si="43"/>
        <v>3</v>
      </c>
      <c r="C506">
        <f t="shared" si="43"/>
        <v>1</v>
      </c>
      <c r="E506" t="str" cm="1">
        <f t="array" ref="E506">IF(C506&gt;INDEX('Invoer bestelling'!$Y$34:$AH$49,'Overzicht bestelling'!A506,'Overzicht bestelling'!B506),"",INDEX('Invoer bestelling'!$Y$34:$AH$49,'Overzicht bestelling'!A506,'Overzicht bestelling'!B506))</f>
        <v/>
      </c>
      <c r="F506" t="str">
        <f>IF(E506="","",VLOOKUP(A506,'Invoer bestelling'!$A$34:$F$49,2,FALSE))</f>
        <v/>
      </c>
      <c r="G506" t="str">
        <f t="shared" si="39"/>
        <v/>
      </c>
      <c r="H506" t="str">
        <f>IF(F506="","",VLOOKUP(F506,'Invoer bestelling'!B$34:G$52,6,FALSE))</f>
        <v/>
      </c>
      <c r="I506" t="str">
        <f t="array" ref="I506">IFERROR(INDEX($G$1:$G$2320,SMALL(IF($G$1:$G$2320&lt;&gt;"",ROW($G$1:$G$2320)),ROW())),"")</f>
        <v/>
      </c>
      <c r="J506" t="str">
        <f t="array" ref="J506">IFERROR(INDEX($H$1:$H$2320,SMALL(IF($H$1:$H$2320&lt;&gt;"",ROW($H$1:$H$2320)),ROW())),"")</f>
        <v/>
      </c>
    </row>
    <row r="507" spans="1:10" x14ac:dyDescent="0.25">
      <c r="A507">
        <f t="shared" si="41"/>
        <v>8</v>
      </c>
      <c r="B507">
        <f t="shared" si="43"/>
        <v>3</v>
      </c>
      <c r="C507">
        <f t="shared" si="43"/>
        <v>2</v>
      </c>
      <c r="E507" t="str" cm="1">
        <f t="array" ref="E507">IF(C507&gt;INDEX('Invoer bestelling'!$Y$34:$AH$49,'Overzicht bestelling'!A507,'Overzicht bestelling'!B507),"",INDEX('Invoer bestelling'!$Y$34:$AH$49,'Overzicht bestelling'!A507,'Overzicht bestelling'!B507))</f>
        <v/>
      </c>
      <c r="F507" t="str">
        <f>IF(E507="","",VLOOKUP(A507,'Invoer bestelling'!$A$34:$F$49,2,FALSE))</f>
        <v/>
      </c>
      <c r="G507" t="str">
        <f t="shared" si="39"/>
        <v/>
      </c>
      <c r="H507" t="str">
        <f>IF(F507="","",VLOOKUP(F507,'Invoer bestelling'!B$34:G$52,6,FALSE))</f>
        <v/>
      </c>
      <c r="I507" t="str">
        <f t="array" ref="I507">IFERROR(INDEX($G$1:$G$2320,SMALL(IF($G$1:$G$2320&lt;&gt;"",ROW($G$1:$G$2320)),ROW())),"")</f>
        <v/>
      </c>
      <c r="J507" t="str">
        <f t="array" ref="J507">IFERROR(INDEX($H$1:$H$2320,SMALL(IF($H$1:$H$2320&lt;&gt;"",ROW($H$1:$H$2320)),ROW())),"")</f>
        <v/>
      </c>
    </row>
    <row r="508" spans="1:10" x14ac:dyDescent="0.25">
      <c r="A508">
        <f t="shared" si="41"/>
        <v>8</v>
      </c>
      <c r="B508">
        <f t="shared" si="43"/>
        <v>3</v>
      </c>
      <c r="C508">
        <f t="shared" si="43"/>
        <v>3</v>
      </c>
      <c r="E508" t="str" cm="1">
        <f t="array" ref="E508">IF(C508&gt;INDEX('Invoer bestelling'!$Y$34:$AH$49,'Overzicht bestelling'!A508,'Overzicht bestelling'!B508),"",INDEX('Invoer bestelling'!$Y$34:$AH$49,'Overzicht bestelling'!A508,'Overzicht bestelling'!B508))</f>
        <v/>
      </c>
      <c r="F508" t="str">
        <f>IF(E508="","",VLOOKUP(A508,'Invoer bestelling'!$A$34:$F$49,2,FALSE))</f>
        <v/>
      </c>
      <c r="G508" t="str">
        <f t="shared" si="39"/>
        <v/>
      </c>
      <c r="H508" t="str">
        <f>IF(F508="","",VLOOKUP(F508,'Invoer bestelling'!B$34:G$52,6,FALSE))</f>
        <v/>
      </c>
      <c r="I508" t="str">
        <f t="array" ref="I508">IFERROR(INDEX($G$1:$G$2320,SMALL(IF($G$1:$G$2320&lt;&gt;"",ROW($G$1:$G$2320)),ROW())),"")</f>
        <v/>
      </c>
      <c r="J508" t="str">
        <f t="array" ref="J508">IFERROR(INDEX($H$1:$H$2320,SMALL(IF($H$1:$H$2320&lt;&gt;"",ROW($H$1:$H$2320)),ROW())),"")</f>
        <v/>
      </c>
    </row>
    <row r="509" spans="1:10" x14ac:dyDescent="0.25">
      <c r="A509">
        <f t="shared" si="41"/>
        <v>8</v>
      </c>
      <c r="B509">
        <f t="shared" si="43"/>
        <v>3</v>
      </c>
      <c r="C509">
        <f t="shared" si="43"/>
        <v>4</v>
      </c>
      <c r="E509" t="str" cm="1">
        <f t="array" ref="E509">IF(C509&gt;INDEX('Invoer bestelling'!$Y$34:$AH$49,'Overzicht bestelling'!A509,'Overzicht bestelling'!B509),"",INDEX('Invoer bestelling'!$Y$34:$AH$49,'Overzicht bestelling'!A509,'Overzicht bestelling'!B509))</f>
        <v/>
      </c>
      <c r="F509" t="str">
        <f>IF(E509="","",VLOOKUP(A509,'Invoer bestelling'!$A$34:$F$49,2,FALSE))</f>
        <v/>
      </c>
      <c r="G509" t="str">
        <f t="shared" si="39"/>
        <v/>
      </c>
      <c r="H509" t="str">
        <f>IF(F509="","",VLOOKUP(F509,'Invoer bestelling'!B$34:G$52,6,FALSE))</f>
        <v/>
      </c>
      <c r="I509" t="str">
        <f t="array" ref="I509">IFERROR(INDEX($G$1:$G$2320,SMALL(IF($G$1:$G$2320&lt;&gt;"",ROW($G$1:$G$2320)),ROW())),"")</f>
        <v/>
      </c>
      <c r="J509" t="str">
        <f t="array" ref="J509">IFERROR(INDEX($H$1:$H$2320,SMALL(IF($H$1:$H$2320&lt;&gt;"",ROW($H$1:$H$2320)),ROW())),"")</f>
        <v/>
      </c>
    </row>
    <row r="510" spans="1:10" x14ac:dyDescent="0.25">
      <c r="A510">
        <f t="shared" si="41"/>
        <v>8</v>
      </c>
      <c r="B510">
        <f t="shared" si="43"/>
        <v>3</v>
      </c>
      <c r="C510">
        <f t="shared" si="43"/>
        <v>5</v>
      </c>
      <c r="E510" t="str" cm="1">
        <f t="array" ref="E510">IF(C510&gt;INDEX('Invoer bestelling'!$Y$34:$AH$49,'Overzicht bestelling'!A510,'Overzicht bestelling'!B510),"",INDEX('Invoer bestelling'!$Y$34:$AH$49,'Overzicht bestelling'!A510,'Overzicht bestelling'!B510))</f>
        <v/>
      </c>
      <c r="F510" t="str">
        <f>IF(E510="","",VLOOKUP(A510,'Invoer bestelling'!$A$34:$F$49,2,FALSE))</f>
        <v/>
      </c>
      <c r="G510" t="str">
        <f t="shared" si="39"/>
        <v/>
      </c>
      <c r="H510" t="str">
        <f>IF(F510="","",VLOOKUP(F510,'Invoer bestelling'!B$34:G$52,6,FALSE))</f>
        <v/>
      </c>
      <c r="I510" t="str">
        <f t="array" ref="I510">IFERROR(INDEX($G$1:$G$2320,SMALL(IF($G$1:$G$2320&lt;&gt;"",ROW($G$1:$G$2320)),ROW())),"")</f>
        <v/>
      </c>
      <c r="J510" t="str">
        <f t="array" ref="J510">IFERROR(INDEX($H$1:$H$2320,SMALL(IF($H$1:$H$2320&lt;&gt;"",ROW($H$1:$H$2320)),ROW())),"")</f>
        <v/>
      </c>
    </row>
    <row r="511" spans="1:10" x14ac:dyDescent="0.25">
      <c r="A511">
        <f t="shared" si="41"/>
        <v>8</v>
      </c>
      <c r="B511">
        <f t="shared" si="43"/>
        <v>3</v>
      </c>
      <c r="C511">
        <f t="shared" si="43"/>
        <v>6</v>
      </c>
      <c r="E511" t="str" cm="1">
        <f t="array" ref="E511">IF(C511&gt;INDEX('Invoer bestelling'!$Y$34:$AH$49,'Overzicht bestelling'!A511,'Overzicht bestelling'!B511),"",INDEX('Invoer bestelling'!$Y$34:$AH$49,'Overzicht bestelling'!A511,'Overzicht bestelling'!B511))</f>
        <v/>
      </c>
      <c r="F511" t="str">
        <f>IF(E511="","",VLOOKUP(A511,'Invoer bestelling'!$A$34:$F$49,2,FALSE))</f>
        <v/>
      </c>
      <c r="G511" t="str">
        <f t="shared" si="39"/>
        <v/>
      </c>
      <c r="H511" t="str">
        <f>IF(F511="","",VLOOKUP(F511,'Invoer bestelling'!B$34:G$52,6,FALSE))</f>
        <v/>
      </c>
      <c r="I511" t="str">
        <f t="array" ref="I511">IFERROR(INDEX($G$1:$G$2320,SMALL(IF($G$1:$G$2320&lt;&gt;"",ROW($G$1:$G$2320)),ROW())),"")</f>
        <v/>
      </c>
      <c r="J511" t="str">
        <f t="array" ref="J511">IFERROR(INDEX($H$1:$H$2320,SMALL(IF($H$1:$H$2320&lt;&gt;"",ROW($H$1:$H$2320)),ROW())),"")</f>
        <v/>
      </c>
    </row>
    <row r="512" spans="1:10" x14ac:dyDescent="0.25">
      <c r="A512">
        <f t="shared" si="41"/>
        <v>8</v>
      </c>
      <c r="B512">
        <f t="shared" ref="B512:C531" si="44">B442</f>
        <v>3</v>
      </c>
      <c r="C512">
        <f t="shared" si="44"/>
        <v>7</v>
      </c>
      <c r="E512" t="str" cm="1">
        <f t="array" ref="E512">IF(C512&gt;INDEX('Invoer bestelling'!$Y$34:$AH$49,'Overzicht bestelling'!A512,'Overzicht bestelling'!B512),"",INDEX('Invoer bestelling'!$Y$34:$AH$49,'Overzicht bestelling'!A512,'Overzicht bestelling'!B512))</f>
        <v/>
      </c>
      <c r="F512" t="str">
        <f>IF(E512="","",VLOOKUP(A512,'Invoer bestelling'!$A$34:$F$49,2,FALSE))</f>
        <v/>
      </c>
      <c r="G512" t="str">
        <f t="shared" si="39"/>
        <v/>
      </c>
      <c r="H512" t="str">
        <f>IF(F512="","",VLOOKUP(F512,'Invoer bestelling'!B$34:G$52,6,FALSE))</f>
        <v/>
      </c>
      <c r="I512" t="str">
        <f t="array" ref="I512">IFERROR(INDEX($G$1:$G$2320,SMALL(IF($G$1:$G$2320&lt;&gt;"",ROW($G$1:$G$2320)),ROW())),"")</f>
        <v/>
      </c>
      <c r="J512" t="str">
        <f t="array" ref="J512">IFERROR(INDEX($H$1:$H$2320,SMALL(IF($H$1:$H$2320&lt;&gt;"",ROW($H$1:$H$2320)),ROW())),"")</f>
        <v/>
      </c>
    </row>
    <row r="513" spans="1:10" x14ac:dyDescent="0.25">
      <c r="A513">
        <f t="shared" si="41"/>
        <v>8</v>
      </c>
      <c r="B513">
        <f t="shared" si="44"/>
        <v>4</v>
      </c>
      <c r="C513">
        <f t="shared" si="44"/>
        <v>1</v>
      </c>
      <c r="E513" t="str" cm="1">
        <f t="array" ref="E513">IF(C513&gt;INDEX('Invoer bestelling'!$Y$34:$AH$49,'Overzicht bestelling'!A513,'Overzicht bestelling'!B513),"",INDEX('Invoer bestelling'!$Y$34:$AH$49,'Overzicht bestelling'!A513,'Overzicht bestelling'!B513))</f>
        <v/>
      </c>
      <c r="F513" t="str">
        <f>IF(E513="","",VLOOKUP(A513,'Invoer bestelling'!$A$34:$F$49,2,FALSE))</f>
        <v/>
      </c>
      <c r="G513" t="str">
        <f t="shared" si="39"/>
        <v/>
      </c>
      <c r="H513" t="str">
        <f>IF(F513="","",VLOOKUP(F513,'Invoer bestelling'!B$34:G$52,6,FALSE))</f>
        <v/>
      </c>
      <c r="I513" t="str">
        <f t="array" ref="I513">IFERROR(INDEX($G$1:$G$2320,SMALL(IF($G$1:$G$2320&lt;&gt;"",ROW($G$1:$G$2320)),ROW())),"")</f>
        <v/>
      </c>
      <c r="J513" t="str">
        <f t="array" ref="J513">IFERROR(INDEX($H$1:$H$2320,SMALL(IF($H$1:$H$2320&lt;&gt;"",ROW($H$1:$H$2320)),ROW())),"")</f>
        <v/>
      </c>
    </row>
    <row r="514" spans="1:10" x14ac:dyDescent="0.25">
      <c r="A514">
        <f t="shared" si="41"/>
        <v>8</v>
      </c>
      <c r="B514">
        <f t="shared" si="44"/>
        <v>4</v>
      </c>
      <c r="C514">
        <f t="shared" si="44"/>
        <v>2</v>
      </c>
      <c r="E514" t="str" cm="1">
        <f t="array" ref="E514">IF(C514&gt;INDEX('Invoer bestelling'!$Y$34:$AH$49,'Overzicht bestelling'!A514,'Overzicht bestelling'!B514),"",INDEX('Invoer bestelling'!$Y$34:$AH$49,'Overzicht bestelling'!A514,'Overzicht bestelling'!B514))</f>
        <v/>
      </c>
      <c r="F514" t="str">
        <f>IF(E514="","",VLOOKUP(A514,'Invoer bestelling'!$A$34:$F$49,2,FALSE))</f>
        <v/>
      </c>
      <c r="G514" t="str">
        <f t="shared" si="39"/>
        <v/>
      </c>
      <c r="H514" t="str">
        <f>IF(F514="","",VLOOKUP(F514,'Invoer bestelling'!B$34:G$52,6,FALSE))</f>
        <v/>
      </c>
      <c r="I514" t="str">
        <f t="array" ref="I514">IFERROR(INDEX($G$1:$G$2320,SMALL(IF($G$1:$G$2320&lt;&gt;"",ROW($G$1:$G$2320)),ROW())),"")</f>
        <v/>
      </c>
      <c r="J514" t="str">
        <f t="array" ref="J514">IFERROR(INDEX($H$1:$H$2320,SMALL(IF($H$1:$H$2320&lt;&gt;"",ROW($H$1:$H$2320)),ROW())),"")</f>
        <v/>
      </c>
    </row>
    <row r="515" spans="1:10" x14ac:dyDescent="0.25">
      <c r="A515">
        <f t="shared" si="41"/>
        <v>8</v>
      </c>
      <c r="B515">
        <f t="shared" si="44"/>
        <v>4</v>
      </c>
      <c r="C515">
        <f t="shared" si="44"/>
        <v>3</v>
      </c>
      <c r="E515" t="str" cm="1">
        <f t="array" ref="E515">IF(C515&gt;INDEX('Invoer bestelling'!$Y$34:$AH$49,'Overzicht bestelling'!A515,'Overzicht bestelling'!B515),"",INDEX('Invoer bestelling'!$Y$34:$AH$49,'Overzicht bestelling'!A515,'Overzicht bestelling'!B515))</f>
        <v/>
      </c>
      <c r="F515" t="str">
        <f>IF(E515="","",VLOOKUP(A515,'Invoer bestelling'!$A$34:$F$49,2,FALSE))</f>
        <v/>
      </c>
      <c r="G515" t="str">
        <f t="shared" ref="G515:G578" si="45">IF(F515="","",F515 &amp; " (MAAT "&amp;B515&amp;")")</f>
        <v/>
      </c>
      <c r="H515" t="str">
        <f>IF(F515="","",VLOOKUP(F515,'Invoer bestelling'!B$34:G$52,6,FALSE))</f>
        <v/>
      </c>
      <c r="I515" t="str">
        <f t="array" ref="I515">IFERROR(INDEX($G$1:$G$2320,SMALL(IF($G$1:$G$2320&lt;&gt;"",ROW($G$1:$G$2320)),ROW())),"")</f>
        <v/>
      </c>
      <c r="J515" t="str">
        <f t="array" ref="J515">IFERROR(INDEX($H$1:$H$2320,SMALL(IF($H$1:$H$2320&lt;&gt;"",ROW($H$1:$H$2320)),ROW())),"")</f>
        <v/>
      </c>
    </row>
    <row r="516" spans="1:10" x14ac:dyDescent="0.25">
      <c r="A516">
        <f t="shared" si="41"/>
        <v>8</v>
      </c>
      <c r="B516">
        <f t="shared" si="44"/>
        <v>4</v>
      </c>
      <c r="C516">
        <f t="shared" si="44"/>
        <v>4</v>
      </c>
      <c r="E516" t="str" cm="1">
        <f t="array" ref="E516">IF(C516&gt;INDEX('Invoer bestelling'!$Y$34:$AH$49,'Overzicht bestelling'!A516,'Overzicht bestelling'!B516),"",INDEX('Invoer bestelling'!$Y$34:$AH$49,'Overzicht bestelling'!A516,'Overzicht bestelling'!B516))</f>
        <v/>
      </c>
      <c r="F516" t="str">
        <f>IF(E516="","",VLOOKUP(A516,'Invoer bestelling'!$A$34:$F$49,2,FALSE))</f>
        <v/>
      </c>
      <c r="G516" t="str">
        <f t="shared" si="45"/>
        <v/>
      </c>
      <c r="H516" t="str">
        <f>IF(F516="","",VLOOKUP(F516,'Invoer bestelling'!B$34:G$52,6,FALSE))</f>
        <v/>
      </c>
      <c r="I516" t="str">
        <f t="array" ref="I516">IFERROR(INDEX($G$1:$G$2320,SMALL(IF($G$1:$G$2320&lt;&gt;"",ROW($G$1:$G$2320)),ROW())),"")</f>
        <v/>
      </c>
      <c r="J516" t="str">
        <f t="array" ref="J516">IFERROR(INDEX($H$1:$H$2320,SMALL(IF($H$1:$H$2320&lt;&gt;"",ROW($H$1:$H$2320)),ROW())),"")</f>
        <v/>
      </c>
    </row>
    <row r="517" spans="1:10" x14ac:dyDescent="0.25">
      <c r="A517">
        <f t="shared" si="41"/>
        <v>8</v>
      </c>
      <c r="B517">
        <f t="shared" si="44"/>
        <v>4</v>
      </c>
      <c r="C517">
        <f t="shared" si="44"/>
        <v>5</v>
      </c>
      <c r="E517" t="str" cm="1">
        <f t="array" ref="E517">IF(C517&gt;INDEX('Invoer bestelling'!$Y$34:$AH$49,'Overzicht bestelling'!A517,'Overzicht bestelling'!B517),"",INDEX('Invoer bestelling'!$Y$34:$AH$49,'Overzicht bestelling'!A517,'Overzicht bestelling'!B517))</f>
        <v/>
      </c>
      <c r="F517" t="str">
        <f>IF(E517="","",VLOOKUP(A517,'Invoer bestelling'!$A$34:$F$49,2,FALSE))</f>
        <v/>
      </c>
      <c r="G517" t="str">
        <f t="shared" si="45"/>
        <v/>
      </c>
      <c r="H517" t="str">
        <f>IF(F517="","",VLOOKUP(F517,'Invoer bestelling'!B$34:G$52,6,FALSE))</f>
        <v/>
      </c>
      <c r="I517" t="str">
        <f t="array" ref="I517">IFERROR(INDEX($G$1:$G$2320,SMALL(IF($G$1:$G$2320&lt;&gt;"",ROW($G$1:$G$2320)),ROW())),"")</f>
        <v/>
      </c>
      <c r="J517" t="str">
        <f t="array" ref="J517">IFERROR(INDEX($H$1:$H$2320,SMALL(IF($H$1:$H$2320&lt;&gt;"",ROW($H$1:$H$2320)),ROW())),"")</f>
        <v/>
      </c>
    </row>
    <row r="518" spans="1:10" x14ac:dyDescent="0.25">
      <c r="A518">
        <f t="shared" si="41"/>
        <v>8</v>
      </c>
      <c r="B518">
        <f t="shared" si="44"/>
        <v>4</v>
      </c>
      <c r="C518">
        <f t="shared" si="44"/>
        <v>6</v>
      </c>
      <c r="E518" t="str" cm="1">
        <f t="array" ref="E518">IF(C518&gt;INDEX('Invoer bestelling'!$Y$34:$AH$49,'Overzicht bestelling'!A518,'Overzicht bestelling'!B518),"",INDEX('Invoer bestelling'!$Y$34:$AH$49,'Overzicht bestelling'!A518,'Overzicht bestelling'!B518))</f>
        <v/>
      </c>
      <c r="F518" t="str">
        <f>IF(E518="","",VLOOKUP(A518,'Invoer bestelling'!$A$34:$F$49,2,FALSE))</f>
        <v/>
      </c>
      <c r="G518" t="str">
        <f t="shared" si="45"/>
        <v/>
      </c>
      <c r="H518" t="str">
        <f>IF(F518="","",VLOOKUP(F518,'Invoer bestelling'!B$34:G$52,6,FALSE))</f>
        <v/>
      </c>
      <c r="I518" t="str">
        <f t="array" ref="I518">IFERROR(INDEX($G$1:$G$2320,SMALL(IF($G$1:$G$2320&lt;&gt;"",ROW($G$1:$G$2320)),ROW())),"")</f>
        <v/>
      </c>
      <c r="J518" t="str">
        <f t="array" ref="J518">IFERROR(INDEX($H$1:$H$2320,SMALL(IF($H$1:$H$2320&lt;&gt;"",ROW($H$1:$H$2320)),ROW())),"")</f>
        <v/>
      </c>
    </row>
    <row r="519" spans="1:10" x14ac:dyDescent="0.25">
      <c r="A519">
        <f t="shared" si="41"/>
        <v>8</v>
      </c>
      <c r="B519">
        <f t="shared" si="44"/>
        <v>4</v>
      </c>
      <c r="C519">
        <f t="shared" si="44"/>
        <v>7</v>
      </c>
      <c r="E519" t="str" cm="1">
        <f t="array" ref="E519">IF(C519&gt;INDEX('Invoer bestelling'!$Y$34:$AH$49,'Overzicht bestelling'!A519,'Overzicht bestelling'!B519),"",INDEX('Invoer bestelling'!$Y$34:$AH$49,'Overzicht bestelling'!A519,'Overzicht bestelling'!B519))</f>
        <v/>
      </c>
      <c r="F519" t="str">
        <f>IF(E519="","",VLOOKUP(A519,'Invoer bestelling'!$A$34:$F$49,2,FALSE))</f>
        <v/>
      </c>
      <c r="G519" t="str">
        <f t="shared" si="45"/>
        <v/>
      </c>
      <c r="H519" t="str">
        <f>IF(F519="","",VLOOKUP(F519,'Invoer bestelling'!B$34:G$52,6,FALSE))</f>
        <v/>
      </c>
      <c r="I519" t="str">
        <f t="array" ref="I519">IFERROR(INDEX($G$1:$G$2320,SMALL(IF($G$1:$G$2320&lt;&gt;"",ROW($G$1:$G$2320)),ROW())),"")</f>
        <v/>
      </c>
      <c r="J519" t="str">
        <f t="array" ref="J519">IFERROR(INDEX($H$1:$H$2320,SMALL(IF($H$1:$H$2320&lt;&gt;"",ROW($H$1:$H$2320)),ROW())),"")</f>
        <v/>
      </c>
    </row>
    <row r="520" spans="1:10" x14ac:dyDescent="0.25">
      <c r="A520">
        <f t="shared" si="41"/>
        <v>8</v>
      </c>
      <c r="B520">
        <f t="shared" si="44"/>
        <v>5</v>
      </c>
      <c r="C520">
        <f t="shared" si="44"/>
        <v>1</v>
      </c>
      <c r="E520" t="str" cm="1">
        <f t="array" ref="E520">IF(C520&gt;INDEX('Invoer bestelling'!$Y$34:$AH$49,'Overzicht bestelling'!A520,'Overzicht bestelling'!B520),"",INDEX('Invoer bestelling'!$Y$34:$AH$49,'Overzicht bestelling'!A520,'Overzicht bestelling'!B520))</f>
        <v/>
      </c>
      <c r="F520" t="str">
        <f>IF(E520="","",VLOOKUP(A520,'Invoer bestelling'!$A$34:$F$49,2,FALSE))</f>
        <v/>
      </c>
      <c r="G520" t="str">
        <f t="shared" si="45"/>
        <v/>
      </c>
      <c r="H520" t="str">
        <f>IF(F520="","",VLOOKUP(F520,'Invoer bestelling'!B$34:G$52,6,FALSE))</f>
        <v/>
      </c>
      <c r="I520" t="str">
        <f t="array" ref="I520">IFERROR(INDEX($G$1:$G$2320,SMALL(IF($G$1:$G$2320&lt;&gt;"",ROW($G$1:$G$2320)),ROW())),"")</f>
        <v/>
      </c>
      <c r="J520" t="str">
        <f t="array" ref="J520">IFERROR(INDEX($H$1:$H$2320,SMALL(IF($H$1:$H$2320&lt;&gt;"",ROW($H$1:$H$2320)),ROW())),"")</f>
        <v/>
      </c>
    </row>
    <row r="521" spans="1:10" x14ac:dyDescent="0.25">
      <c r="A521">
        <f t="shared" ref="A521:A584" si="46">A451+1</f>
        <v>8</v>
      </c>
      <c r="B521">
        <f t="shared" si="44"/>
        <v>5</v>
      </c>
      <c r="C521">
        <f t="shared" si="44"/>
        <v>2</v>
      </c>
      <c r="E521" t="str" cm="1">
        <f t="array" ref="E521">IF(C521&gt;INDEX('Invoer bestelling'!$Y$34:$AH$49,'Overzicht bestelling'!A521,'Overzicht bestelling'!B521),"",INDEX('Invoer bestelling'!$Y$34:$AH$49,'Overzicht bestelling'!A521,'Overzicht bestelling'!B521))</f>
        <v/>
      </c>
      <c r="F521" t="str">
        <f>IF(E521="","",VLOOKUP(A521,'Invoer bestelling'!$A$34:$F$49,2,FALSE))</f>
        <v/>
      </c>
      <c r="G521" t="str">
        <f t="shared" si="45"/>
        <v/>
      </c>
      <c r="H521" t="str">
        <f>IF(F521="","",VLOOKUP(F521,'Invoer bestelling'!B$34:G$52,6,FALSE))</f>
        <v/>
      </c>
      <c r="I521" t="str">
        <f t="array" ref="I521">IFERROR(INDEX($G$1:$G$2320,SMALL(IF($G$1:$G$2320&lt;&gt;"",ROW($G$1:$G$2320)),ROW())),"")</f>
        <v/>
      </c>
      <c r="J521" t="str">
        <f t="array" ref="J521">IFERROR(INDEX($H$1:$H$2320,SMALL(IF($H$1:$H$2320&lt;&gt;"",ROW($H$1:$H$2320)),ROW())),"")</f>
        <v/>
      </c>
    </row>
    <row r="522" spans="1:10" x14ac:dyDescent="0.25">
      <c r="A522">
        <f t="shared" si="46"/>
        <v>8</v>
      </c>
      <c r="B522">
        <f t="shared" si="44"/>
        <v>5</v>
      </c>
      <c r="C522">
        <f t="shared" si="44"/>
        <v>3</v>
      </c>
      <c r="E522" t="str" cm="1">
        <f t="array" ref="E522">IF(C522&gt;INDEX('Invoer bestelling'!$Y$34:$AH$49,'Overzicht bestelling'!A522,'Overzicht bestelling'!B522),"",INDEX('Invoer bestelling'!$Y$34:$AH$49,'Overzicht bestelling'!A522,'Overzicht bestelling'!B522))</f>
        <v/>
      </c>
      <c r="F522" t="str">
        <f>IF(E522="","",VLOOKUP(A522,'Invoer bestelling'!$A$34:$F$49,2,FALSE))</f>
        <v/>
      </c>
      <c r="G522" t="str">
        <f t="shared" si="45"/>
        <v/>
      </c>
      <c r="H522" t="str">
        <f>IF(F522="","",VLOOKUP(F522,'Invoer bestelling'!B$34:G$52,6,FALSE))</f>
        <v/>
      </c>
      <c r="I522" t="str">
        <f t="array" ref="I522">IFERROR(INDEX($G$1:$G$2320,SMALL(IF($G$1:$G$2320&lt;&gt;"",ROW($G$1:$G$2320)),ROW())),"")</f>
        <v/>
      </c>
      <c r="J522" t="str">
        <f t="array" ref="J522">IFERROR(INDEX($H$1:$H$2320,SMALL(IF($H$1:$H$2320&lt;&gt;"",ROW($H$1:$H$2320)),ROW())),"")</f>
        <v/>
      </c>
    </row>
    <row r="523" spans="1:10" x14ac:dyDescent="0.25">
      <c r="A523">
        <f t="shared" si="46"/>
        <v>8</v>
      </c>
      <c r="B523">
        <f t="shared" si="44"/>
        <v>5</v>
      </c>
      <c r="C523">
        <f t="shared" si="44"/>
        <v>4</v>
      </c>
      <c r="E523" t="str" cm="1">
        <f t="array" ref="E523">IF(C523&gt;INDEX('Invoer bestelling'!$Y$34:$AH$49,'Overzicht bestelling'!A523,'Overzicht bestelling'!B523),"",INDEX('Invoer bestelling'!$Y$34:$AH$49,'Overzicht bestelling'!A523,'Overzicht bestelling'!B523))</f>
        <v/>
      </c>
      <c r="F523" t="str">
        <f>IF(E523="","",VLOOKUP(A523,'Invoer bestelling'!$A$34:$F$49,2,FALSE))</f>
        <v/>
      </c>
      <c r="G523" t="str">
        <f t="shared" si="45"/>
        <v/>
      </c>
      <c r="H523" t="str">
        <f>IF(F523="","",VLOOKUP(F523,'Invoer bestelling'!B$34:G$52,6,FALSE))</f>
        <v/>
      </c>
      <c r="I523" t="str">
        <f t="array" ref="I523">IFERROR(INDEX($G$1:$G$2320,SMALL(IF($G$1:$G$2320&lt;&gt;"",ROW($G$1:$G$2320)),ROW())),"")</f>
        <v/>
      </c>
      <c r="J523" t="str">
        <f t="array" ref="J523">IFERROR(INDEX($H$1:$H$2320,SMALL(IF($H$1:$H$2320&lt;&gt;"",ROW($H$1:$H$2320)),ROW())),"")</f>
        <v/>
      </c>
    </row>
    <row r="524" spans="1:10" x14ac:dyDescent="0.25">
      <c r="A524">
        <f t="shared" si="46"/>
        <v>8</v>
      </c>
      <c r="B524">
        <f t="shared" si="44"/>
        <v>5</v>
      </c>
      <c r="C524">
        <f t="shared" si="44"/>
        <v>5</v>
      </c>
      <c r="E524" t="str" cm="1">
        <f t="array" ref="E524">IF(C524&gt;INDEX('Invoer bestelling'!$Y$34:$AH$49,'Overzicht bestelling'!A524,'Overzicht bestelling'!B524),"",INDEX('Invoer bestelling'!$Y$34:$AH$49,'Overzicht bestelling'!A524,'Overzicht bestelling'!B524))</f>
        <v/>
      </c>
      <c r="F524" t="str">
        <f>IF(E524="","",VLOOKUP(A524,'Invoer bestelling'!$A$34:$F$49,2,FALSE))</f>
        <v/>
      </c>
      <c r="G524" t="str">
        <f t="shared" si="45"/>
        <v/>
      </c>
      <c r="H524" t="str">
        <f>IF(F524="","",VLOOKUP(F524,'Invoer bestelling'!B$34:G$52,6,FALSE))</f>
        <v/>
      </c>
      <c r="I524" t="str">
        <f t="array" ref="I524">IFERROR(INDEX($G$1:$G$2320,SMALL(IF($G$1:$G$2320&lt;&gt;"",ROW($G$1:$G$2320)),ROW())),"")</f>
        <v/>
      </c>
      <c r="J524" t="str">
        <f t="array" ref="J524">IFERROR(INDEX($H$1:$H$2320,SMALL(IF($H$1:$H$2320&lt;&gt;"",ROW($H$1:$H$2320)),ROW())),"")</f>
        <v/>
      </c>
    </row>
    <row r="525" spans="1:10" x14ac:dyDescent="0.25">
      <c r="A525">
        <f t="shared" si="46"/>
        <v>8</v>
      </c>
      <c r="B525">
        <f t="shared" si="44"/>
        <v>5</v>
      </c>
      <c r="C525">
        <f t="shared" si="44"/>
        <v>6</v>
      </c>
      <c r="E525" t="str" cm="1">
        <f t="array" ref="E525">IF(C525&gt;INDEX('Invoer bestelling'!$Y$34:$AH$49,'Overzicht bestelling'!A525,'Overzicht bestelling'!B525),"",INDEX('Invoer bestelling'!$Y$34:$AH$49,'Overzicht bestelling'!A525,'Overzicht bestelling'!B525))</f>
        <v/>
      </c>
      <c r="F525" t="str">
        <f>IF(E525="","",VLOOKUP(A525,'Invoer bestelling'!$A$34:$F$49,2,FALSE))</f>
        <v/>
      </c>
      <c r="G525" t="str">
        <f t="shared" si="45"/>
        <v/>
      </c>
      <c r="H525" t="str">
        <f>IF(F525="","",VLOOKUP(F525,'Invoer bestelling'!B$34:G$52,6,FALSE))</f>
        <v/>
      </c>
      <c r="I525" t="str">
        <f t="array" ref="I525">IFERROR(INDEX($G$1:$G$2320,SMALL(IF($G$1:$G$2320&lt;&gt;"",ROW($G$1:$G$2320)),ROW())),"")</f>
        <v/>
      </c>
      <c r="J525" t="str">
        <f t="array" ref="J525">IFERROR(INDEX($H$1:$H$2320,SMALL(IF($H$1:$H$2320&lt;&gt;"",ROW($H$1:$H$2320)),ROW())),"")</f>
        <v/>
      </c>
    </row>
    <row r="526" spans="1:10" x14ac:dyDescent="0.25">
      <c r="A526">
        <f t="shared" si="46"/>
        <v>8</v>
      </c>
      <c r="B526">
        <f t="shared" si="44"/>
        <v>5</v>
      </c>
      <c r="C526">
        <f t="shared" si="44"/>
        <v>7</v>
      </c>
      <c r="E526" t="str" cm="1">
        <f t="array" ref="E526">IF(C526&gt;INDEX('Invoer bestelling'!$Y$34:$AH$49,'Overzicht bestelling'!A526,'Overzicht bestelling'!B526),"",INDEX('Invoer bestelling'!$Y$34:$AH$49,'Overzicht bestelling'!A526,'Overzicht bestelling'!B526))</f>
        <v/>
      </c>
      <c r="F526" t="str">
        <f>IF(E526="","",VLOOKUP(A526,'Invoer bestelling'!$A$34:$F$49,2,FALSE))</f>
        <v/>
      </c>
      <c r="G526" t="str">
        <f t="shared" si="45"/>
        <v/>
      </c>
      <c r="H526" t="str">
        <f>IF(F526="","",VLOOKUP(F526,'Invoer bestelling'!B$34:G$52,6,FALSE))</f>
        <v/>
      </c>
      <c r="I526" t="str">
        <f t="array" ref="I526">IFERROR(INDEX($G$1:$G$2320,SMALL(IF($G$1:$G$2320&lt;&gt;"",ROW($G$1:$G$2320)),ROW())),"")</f>
        <v/>
      </c>
      <c r="J526" t="str">
        <f t="array" ref="J526">IFERROR(INDEX($H$1:$H$2320,SMALL(IF($H$1:$H$2320&lt;&gt;"",ROW($H$1:$H$2320)),ROW())),"")</f>
        <v/>
      </c>
    </row>
    <row r="527" spans="1:10" x14ac:dyDescent="0.25">
      <c r="A527">
        <f t="shared" si="46"/>
        <v>8</v>
      </c>
      <c r="B527">
        <f t="shared" si="44"/>
        <v>6</v>
      </c>
      <c r="C527">
        <f t="shared" si="44"/>
        <v>1</v>
      </c>
      <c r="E527" t="str" cm="1">
        <f t="array" ref="E527">IF(C527&gt;INDEX('Invoer bestelling'!$Y$34:$AH$49,'Overzicht bestelling'!A527,'Overzicht bestelling'!B527),"",INDEX('Invoer bestelling'!$Y$34:$AH$49,'Overzicht bestelling'!A527,'Overzicht bestelling'!B527))</f>
        <v/>
      </c>
      <c r="F527" t="str">
        <f>IF(E527="","",VLOOKUP(A527,'Invoer bestelling'!$A$34:$F$49,2,FALSE))</f>
        <v/>
      </c>
      <c r="G527" t="str">
        <f t="shared" si="45"/>
        <v/>
      </c>
      <c r="H527" t="str">
        <f>IF(F527="","",VLOOKUP(F527,'Invoer bestelling'!B$34:G$52,6,FALSE))</f>
        <v/>
      </c>
      <c r="I527" t="str">
        <f t="array" ref="I527">IFERROR(INDEX($G$1:$G$2320,SMALL(IF($G$1:$G$2320&lt;&gt;"",ROW($G$1:$G$2320)),ROW())),"")</f>
        <v/>
      </c>
      <c r="J527" t="str">
        <f t="array" ref="J527">IFERROR(INDEX($H$1:$H$2320,SMALL(IF($H$1:$H$2320&lt;&gt;"",ROW($H$1:$H$2320)),ROW())),"")</f>
        <v/>
      </c>
    </row>
    <row r="528" spans="1:10" x14ac:dyDescent="0.25">
      <c r="A528">
        <f t="shared" si="46"/>
        <v>8</v>
      </c>
      <c r="B528">
        <f t="shared" si="44"/>
        <v>6</v>
      </c>
      <c r="C528">
        <f t="shared" si="44"/>
        <v>2</v>
      </c>
      <c r="E528" t="str" cm="1">
        <f t="array" ref="E528">IF(C528&gt;INDEX('Invoer bestelling'!$Y$34:$AH$49,'Overzicht bestelling'!A528,'Overzicht bestelling'!B528),"",INDEX('Invoer bestelling'!$Y$34:$AH$49,'Overzicht bestelling'!A528,'Overzicht bestelling'!B528))</f>
        <v/>
      </c>
      <c r="F528" t="str">
        <f>IF(E528="","",VLOOKUP(A528,'Invoer bestelling'!$A$34:$F$49,2,FALSE))</f>
        <v/>
      </c>
      <c r="G528" t="str">
        <f t="shared" si="45"/>
        <v/>
      </c>
      <c r="H528" t="str">
        <f>IF(F528="","",VLOOKUP(F528,'Invoer bestelling'!B$34:G$52,6,FALSE))</f>
        <v/>
      </c>
      <c r="I528" t="str">
        <f t="array" ref="I528">IFERROR(INDEX($G$1:$G$2320,SMALL(IF($G$1:$G$2320&lt;&gt;"",ROW($G$1:$G$2320)),ROW())),"")</f>
        <v/>
      </c>
      <c r="J528" t="str">
        <f t="array" ref="J528">IFERROR(INDEX($H$1:$H$2320,SMALL(IF($H$1:$H$2320&lt;&gt;"",ROW($H$1:$H$2320)),ROW())),"")</f>
        <v/>
      </c>
    </row>
    <row r="529" spans="1:10" x14ac:dyDescent="0.25">
      <c r="A529">
        <f t="shared" si="46"/>
        <v>8</v>
      </c>
      <c r="B529">
        <f t="shared" si="44"/>
        <v>6</v>
      </c>
      <c r="C529">
        <f t="shared" si="44"/>
        <v>3</v>
      </c>
      <c r="E529" t="str" cm="1">
        <f t="array" ref="E529">IF(C529&gt;INDEX('Invoer bestelling'!$Y$34:$AH$49,'Overzicht bestelling'!A529,'Overzicht bestelling'!B529),"",INDEX('Invoer bestelling'!$Y$34:$AH$49,'Overzicht bestelling'!A529,'Overzicht bestelling'!B529))</f>
        <v/>
      </c>
      <c r="F529" t="str">
        <f>IF(E529="","",VLOOKUP(A529,'Invoer bestelling'!$A$34:$F$49,2,FALSE))</f>
        <v/>
      </c>
      <c r="G529" t="str">
        <f t="shared" si="45"/>
        <v/>
      </c>
      <c r="H529" t="str">
        <f>IF(F529="","",VLOOKUP(F529,'Invoer bestelling'!B$34:G$52,6,FALSE))</f>
        <v/>
      </c>
      <c r="I529" t="str">
        <f t="array" ref="I529">IFERROR(INDEX($G$1:$G$2320,SMALL(IF($G$1:$G$2320&lt;&gt;"",ROW($G$1:$G$2320)),ROW())),"")</f>
        <v/>
      </c>
      <c r="J529" t="str">
        <f t="array" ref="J529">IFERROR(INDEX($H$1:$H$2320,SMALL(IF($H$1:$H$2320&lt;&gt;"",ROW($H$1:$H$2320)),ROW())),"")</f>
        <v/>
      </c>
    </row>
    <row r="530" spans="1:10" x14ac:dyDescent="0.25">
      <c r="A530">
        <f t="shared" si="46"/>
        <v>8</v>
      </c>
      <c r="B530">
        <f t="shared" si="44"/>
        <v>6</v>
      </c>
      <c r="C530">
        <f t="shared" si="44"/>
        <v>4</v>
      </c>
      <c r="E530" t="str" cm="1">
        <f t="array" ref="E530">IF(C530&gt;INDEX('Invoer bestelling'!$Y$34:$AH$49,'Overzicht bestelling'!A530,'Overzicht bestelling'!B530),"",INDEX('Invoer bestelling'!$Y$34:$AH$49,'Overzicht bestelling'!A530,'Overzicht bestelling'!B530))</f>
        <v/>
      </c>
      <c r="F530" t="str">
        <f>IF(E530="","",VLOOKUP(A530,'Invoer bestelling'!$A$34:$F$49,2,FALSE))</f>
        <v/>
      </c>
      <c r="G530" t="str">
        <f t="shared" si="45"/>
        <v/>
      </c>
      <c r="H530" t="str">
        <f>IF(F530="","",VLOOKUP(F530,'Invoer bestelling'!B$34:G$52,6,FALSE))</f>
        <v/>
      </c>
      <c r="I530" t="str">
        <f t="array" ref="I530">IFERROR(INDEX($G$1:$G$2320,SMALL(IF($G$1:$G$2320&lt;&gt;"",ROW($G$1:$G$2320)),ROW())),"")</f>
        <v/>
      </c>
      <c r="J530" t="str">
        <f t="array" ref="J530">IFERROR(INDEX($H$1:$H$2320,SMALL(IF($H$1:$H$2320&lt;&gt;"",ROW($H$1:$H$2320)),ROW())),"")</f>
        <v/>
      </c>
    </row>
    <row r="531" spans="1:10" x14ac:dyDescent="0.25">
      <c r="A531">
        <f t="shared" si="46"/>
        <v>8</v>
      </c>
      <c r="B531">
        <f t="shared" si="44"/>
        <v>6</v>
      </c>
      <c r="C531">
        <f t="shared" si="44"/>
        <v>5</v>
      </c>
      <c r="E531" t="str" cm="1">
        <f t="array" ref="E531">IF(C531&gt;INDEX('Invoer bestelling'!$Y$34:$AH$49,'Overzicht bestelling'!A531,'Overzicht bestelling'!B531),"",INDEX('Invoer bestelling'!$Y$34:$AH$49,'Overzicht bestelling'!A531,'Overzicht bestelling'!B531))</f>
        <v/>
      </c>
      <c r="F531" t="str">
        <f>IF(E531="","",VLOOKUP(A531,'Invoer bestelling'!$A$34:$F$49,2,FALSE))</f>
        <v/>
      </c>
      <c r="G531" t="str">
        <f t="shared" si="45"/>
        <v/>
      </c>
      <c r="H531" t="str">
        <f>IF(F531="","",VLOOKUP(F531,'Invoer bestelling'!B$34:G$52,6,FALSE))</f>
        <v/>
      </c>
      <c r="I531" t="str">
        <f t="array" ref="I531">IFERROR(INDEX($G$1:$G$2320,SMALL(IF($G$1:$G$2320&lt;&gt;"",ROW($G$1:$G$2320)),ROW())),"")</f>
        <v/>
      </c>
      <c r="J531" t="str">
        <f t="array" ref="J531">IFERROR(INDEX($H$1:$H$2320,SMALL(IF($H$1:$H$2320&lt;&gt;"",ROW($H$1:$H$2320)),ROW())),"")</f>
        <v/>
      </c>
    </row>
    <row r="532" spans="1:10" x14ac:dyDescent="0.25">
      <c r="A532">
        <f t="shared" si="46"/>
        <v>8</v>
      </c>
      <c r="B532">
        <f t="shared" ref="B532:C551" si="47">B462</f>
        <v>6</v>
      </c>
      <c r="C532">
        <f t="shared" si="47"/>
        <v>6</v>
      </c>
      <c r="E532" t="str" cm="1">
        <f t="array" ref="E532">IF(C532&gt;INDEX('Invoer bestelling'!$Y$34:$AH$49,'Overzicht bestelling'!A532,'Overzicht bestelling'!B532),"",INDEX('Invoer bestelling'!$Y$34:$AH$49,'Overzicht bestelling'!A532,'Overzicht bestelling'!B532))</f>
        <v/>
      </c>
      <c r="F532" t="str">
        <f>IF(E532="","",VLOOKUP(A532,'Invoer bestelling'!$A$34:$F$49,2,FALSE))</f>
        <v/>
      </c>
      <c r="G532" t="str">
        <f t="shared" si="45"/>
        <v/>
      </c>
      <c r="H532" t="str">
        <f>IF(F532="","",VLOOKUP(F532,'Invoer bestelling'!B$34:G$52,6,FALSE))</f>
        <v/>
      </c>
      <c r="I532" t="str">
        <f t="array" ref="I532">IFERROR(INDEX($G$1:$G$2320,SMALL(IF($G$1:$G$2320&lt;&gt;"",ROW($G$1:$G$2320)),ROW())),"")</f>
        <v/>
      </c>
      <c r="J532" t="str">
        <f t="array" ref="J532">IFERROR(INDEX($H$1:$H$2320,SMALL(IF($H$1:$H$2320&lt;&gt;"",ROW($H$1:$H$2320)),ROW())),"")</f>
        <v/>
      </c>
    </row>
    <row r="533" spans="1:10" x14ac:dyDescent="0.25">
      <c r="A533">
        <f t="shared" si="46"/>
        <v>8</v>
      </c>
      <c r="B533">
        <f t="shared" si="47"/>
        <v>6</v>
      </c>
      <c r="C533">
        <f t="shared" si="47"/>
        <v>7</v>
      </c>
      <c r="E533" t="str" cm="1">
        <f t="array" ref="E533">IF(C533&gt;INDEX('Invoer bestelling'!$Y$34:$AH$49,'Overzicht bestelling'!A533,'Overzicht bestelling'!B533),"",INDEX('Invoer bestelling'!$Y$34:$AH$49,'Overzicht bestelling'!A533,'Overzicht bestelling'!B533))</f>
        <v/>
      </c>
      <c r="F533" t="str">
        <f>IF(E533="","",VLOOKUP(A533,'Invoer bestelling'!$A$34:$F$49,2,FALSE))</f>
        <v/>
      </c>
      <c r="G533" t="str">
        <f t="shared" si="45"/>
        <v/>
      </c>
      <c r="H533" t="str">
        <f>IF(F533="","",VLOOKUP(F533,'Invoer bestelling'!B$34:G$52,6,FALSE))</f>
        <v/>
      </c>
      <c r="I533" t="str">
        <f t="array" ref="I533">IFERROR(INDEX($G$1:$G$2320,SMALL(IF($G$1:$G$2320&lt;&gt;"",ROW($G$1:$G$2320)),ROW())),"")</f>
        <v/>
      </c>
      <c r="J533" t="str">
        <f t="array" ref="J533">IFERROR(INDEX($H$1:$H$2320,SMALL(IF($H$1:$H$2320&lt;&gt;"",ROW($H$1:$H$2320)),ROW())),"")</f>
        <v/>
      </c>
    </row>
    <row r="534" spans="1:10" x14ac:dyDescent="0.25">
      <c r="A534">
        <f t="shared" si="46"/>
        <v>8</v>
      </c>
      <c r="B534">
        <f t="shared" si="47"/>
        <v>7</v>
      </c>
      <c r="C534">
        <f t="shared" si="47"/>
        <v>1</v>
      </c>
      <c r="E534" t="str" cm="1">
        <f t="array" ref="E534">IF(C534&gt;INDEX('Invoer bestelling'!$Y$34:$AH$49,'Overzicht bestelling'!A534,'Overzicht bestelling'!B534),"",INDEX('Invoer bestelling'!$Y$34:$AH$49,'Overzicht bestelling'!A534,'Overzicht bestelling'!B534))</f>
        <v/>
      </c>
      <c r="F534" t="str">
        <f>IF(E534="","",VLOOKUP(A534,'Invoer bestelling'!$A$34:$F$49,2,FALSE))</f>
        <v/>
      </c>
      <c r="G534" t="str">
        <f t="shared" si="45"/>
        <v/>
      </c>
      <c r="H534" t="str">
        <f>IF(F534="","",VLOOKUP(F534,'Invoer bestelling'!B$34:G$52,6,FALSE))</f>
        <v/>
      </c>
      <c r="I534" t="str">
        <f t="array" ref="I534">IFERROR(INDEX($G$1:$G$2320,SMALL(IF($G$1:$G$2320&lt;&gt;"",ROW($G$1:$G$2320)),ROW())),"")</f>
        <v/>
      </c>
      <c r="J534" t="str">
        <f t="array" ref="J534">IFERROR(INDEX($H$1:$H$2320,SMALL(IF($H$1:$H$2320&lt;&gt;"",ROW($H$1:$H$2320)),ROW())),"")</f>
        <v/>
      </c>
    </row>
    <row r="535" spans="1:10" x14ac:dyDescent="0.25">
      <c r="A535">
        <f t="shared" si="46"/>
        <v>8</v>
      </c>
      <c r="B535">
        <f t="shared" si="47"/>
        <v>7</v>
      </c>
      <c r="C535">
        <f t="shared" si="47"/>
        <v>2</v>
      </c>
      <c r="E535" t="str" cm="1">
        <f t="array" ref="E535">IF(C535&gt;INDEX('Invoer bestelling'!$Y$34:$AH$49,'Overzicht bestelling'!A535,'Overzicht bestelling'!B535),"",INDEX('Invoer bestelling'!$Y$34:$AH$49,'Overzicht bestelling'!A535,'Overzicht bestelling'!B535))</f>
        <v/>
      </c>
      <c r="F535" t="str">
        <f>IF(E535="","",VLOOKUP(A535,'Invoer bestelling'!$A$34:$F$49,2,FALSE))</f>
        <v/>
      </c>
      <c r="G535" t="str">
        <f t="shared" si="45"/>
        <v/>
      </c>
      <c r="H535" t="str">
        <f>IF(F535="","",VLOOKUP(F535,'Invoer bestelling'!B$34:G$52,6,FALSE))</f>
        <v/>
      </c>
      <c r="I535" t="str">
        <f t="array" ref="I535">IFERROR(INDEX($G$1:$G$2320,SMALL(IF($G$1:$G$2320&lt;&gt;"",ROW($G$1:$G$2320)),ROW())),"")</f>
        <v/>
      </c>
      <c r="J535" t="str">
        <f t="array" ref="J535">IFERROR(INDEX($H$1:$H$2320,SMALL(IF($H$1:$H$2320&lt;&gt;"",ROW($H$1:$H$2320)),ROW())),"")</f>
        <v/>
      </c>
    </row>
    <row r="536" spans="1:10" x14ac:dyDescent="0.25">
      <c r="A536">
        <f t="shared" si="46"/>
        <v>8</v>
      </c>
      <c r="B536">
        <f t="shared" si="47"/>
        <v>7</v>
      </c>
      <c r="C536">
        <f t="shared" si="47"/>
        <v>3</v>
      </c>
      <c r="E536" t="str" cm="1">
        <f t="array" ref="E536">IF(C536&gt;INDEX('Invoer bestelling'!$Y$34:$AH$49,'Overzicht bestelling'!A536,'Overzicht bestelling'!B536),"",INDEX('Invoer bestelling'!$Y$34:$AH$49,'Overzicht bestelling'!A536,'Overzicht bestelling'!B536))</f>
        <v/>
      </c>
      <c r="F536" t="str">
        <f>IF(E536="","",VLOOKUP(A536,'Invoer bestelling'!$A$34:$F$49,2,FALSE))</f>
        <v/>
      </c>
      <c r="G536" t="str">
        <f t="shared" si="45"/>
        <v/>
      </c>
      <c r="H536" t="str">
        <f>IF(F536="","",VLOOKUP(F536,'Invoer bestelling'!B$34:G$52,6,FALSE))</f>
        <v/>
      </c>
      <c r="I536" t="str">
        <f t="array" ref="I536">IFERROR(INDEX($G$1:$G$2320,SMALL(IF($G$1:$G$2320&lt;&gt;"",ROW($G$1:$G$2320)),ROW())),"")</f>
        <v/>
      </c>
      <c r="J536" t="str">
        <f t="array" ref="J536">IFERROR(INDEX($H$1:$H$2320,SMALL(IF($H$1:$H$2320&lt;&gt;"",ROW($H$1:$H$2320)),ROW())),"")</f>
        <v/>
      </c>
    </row>
    <row r="537" spans="1:10" x14ac:dyDescent="0.25">
      <c r="A537">
        <f t="shared" si="46"/>
        <v>8</v>
      </c>
      <c r="B537">
        <f t="shared" si="47"/>
        <v>7</v>
      </c>
      <c r="C537">
        <f t="shared" si="47"/>
        <v>4</v>
      </c>
      <c r="E537" t="str" cm="1">
        <f t="array" ref="E537">IF(C537&gt;INDEX('Invoer bestelling'!$Y$34:$AH$49,'Overzicht bestelling'!A537,'Overzicht bestelling'!B537),"",INDEX('Invoer bestelling'!$Y$34:$AH$49,'Overzicht bestelling'!A537,'Overzicht bestelling'!B537))</f>
        <v/>
      </c>
      <c r="F537" t="str">
        <f>IF(E537="","",VLOOKUP(A537,'Invoer bestelling'!$A$34:$F$49,2,FALSE))</f>
        <v/>
      </c>
      <c r="G537" t="str">
        <f t="shared" si="45"/>
        <v/>
      </c>
      <c r="H537" t="str">
        <f>IF(F537="","",VLOOKUP(F537,'Invoer bestelling'!B$34:G$52,6,FALSE))</f>
        <v/>
      </c>
      <c r="I537" t="str">
        <f t="array" ref="I537">IFERROR(INDEX($G$1:$G$2320,SMALL(IF($G$1:$G$2320&lt;&gt;"",ROW($G$1:$G$2320)),ROW())),"")</f>
        <v/>
      </c>
      <c r="J537" t="str">
        <f t="array" ref="J537">IFERROR(INDEX($H$1:$H$2320,SMALL(IF($H$1:$H$2320&lt;&gt;"",ROW($H$1:$H$2320)),ROW())),"")</f>
        <v/>
      </c>
    </row>
    <row r="538" spans="1:10" x14ac:dyDescent="0.25">
      <c r="A538">
        <f t="shared" si="46"/>
        <v>8</v>
      </c>
      <c r="B538">
        <f t="shared" si="47"/>
        <v>7</v>
      </c>
      <c r="C538">
        <f t="shared" si="47"/>
        <v>5</v>
      </c>
      <c r="E538" t="str" cm="1">
        <f t="array" ref="E538">IF(C538&gt;INDEX('Invoer bestelling'!$Y$34:$AH$49,'Overzicht bestelling'!A538,'Overzicht bestelling'!B538),"",INDEX('Invoer bestelling'!$Y$34:$AH$49,'Overzicht bestelling'!A538,'Overzicht bestelling'!B538))</f>
        <v/>
      </c>
      <c r="F538" t="str">
        <f>IF(E538="","",VLOOKUP(A538,'Invoer bestelling'!$A$34:$F$49,2,FALSE))</f>
        <v/>
      </c>
      <c r="G538" t="str">
        <f t="shared" si="45"/>
        <v/>
      </c>
      <c r="H538" t="str">
        <f>IF(F538="","",VLOOKUP(F538,'Invoer bestelling'!B$34:G$52,6,FALSE))</f>
        <v/>
      </c>
      <c r="I538" t="str">
        <f t="array" ref="I538">IFERROR(INDEX($G$1:$G$2320,SMALL(IF($G$1:$G$2320&lt;&gt;"",ROW($G$1:$G$2320)),ROW())),"")</f>
        <v/>
      </c>
      <c r="J538" t="str">
        <f t="array" ref="J538">IFERROR(INDEX($H$1:$H$2320,SMALL(IF($H$1:$H$2320&lt;&gt;"",ROW($H$1:$H$2320)),ROW())),"")</f>
        <v/>
      </c>
    </row>
    <row r="539" spans="1:10" x14ac:dyDescent="0.25">
      <c r="A539">
        <f t="shared" si="46"/>
        <v>8</v>
      </c>
      <c r="B539">
        <f t="shared" si="47"/>
        <v>7</v>
      </c>
      <c r="C539">
        <f t="shared" si="47"/>
        <v>6</v>
      </c>
      <c r="E539" t="str" cm="1">
        <f t="array" ref="E539">IF(C539&gt;INDEX('Invoer bestelling'!$Y$34:$AH$49,'Overzicht bestelling'!A539,'Overzicht bestelling'!B539),"",INDEX('Invoer bestelling'!$Y$34:$AH$49,'Overzicht bestelling'!A539,'Overzicht bestelling'!B539))</f>
        <v/>
      </c>
      <c r="F539" t="str">
        <f>IF(E539="","",VLOOKUP(A539,'Invoer bestelling'!$A$34:$F$49,2,FALSE))</f>
        <v/>
      </c>
      <c r="G539" t="str">
        <f t="shared" si="45"/>
        <v/>
      </c>
      <c r="H539" t="str">
        <f>IF(F539="","",VLOOKUP(F539,'Invoer bestelling'!B$34:G$52,6,FALSE))</f>
        <v/>
      </c>
      <c r="I539" t="str">
        <f t="array" ref="I539">IFERROR(INDEX($G$1:$G$2320,SMALL(IF($G$1:$G$2320&lt;&gt;"",ROW($G$1:$G$2320)),ROW())),"")</f>
        <v/>
      </c>
      <c r="J539" t="str">
        <f t="array" ref="J539">IFERROR(INDEX($H$1:$H$2320,SMALL(IF($H$1:$H$2320&lt;&gt;"",ROW($H$1:$H$2320)),ROW())),"")</f>
        <v/>
      </c>
    </row>
    <row r="540" spans="1:10" x14ac:dyDescent="0.25">
      <c r="A540">
        <f t="shared" si="46"/>
        <v>8</v>
      </c>
      <c r="B540">
        <f t="shared" si="47"/>
        <v>7</v>
      </c>
      <c r="C540">
        <f t="shared" si="47"/>
        <v>7</v>
      </c>
      <c r="E540" t="str" cm="1">
        <f t="array" ref="E540">IF(C540&gt;INDEX('Invoer bestelling'!$Y$34:$AH$49,'Overzicht bestelling'!A540,'Overzicht bestelling'!B540),"",INDEX('Invoer bestelling'!$Y$34:$AH$49,'Overzicht bestelling'!A540,'Overzicht bestelling'!B540))</f>
        <v/>
      </c>
      <c r="F540" t="str">
        <f>IF(E540="","",VLOOKUP(A540,'Invoer bestelling'!$A$34:$F$49,2,FALSE))</f>
        <v/>
      </c>
      <c r="G540" t="str">
        <f t="shared" si="45"/>
        <v/>
      </c>
      <c r="H540" t="str">
        <f>IF(F540="","",VLOOKUP(F540,'Invoer bestelling'!B$34:G$52,6,FALSE))</f>
        <v/>
      </c>
      <c r="I540" t="str">
        <f t="array" ref="I540">IFERROR(INDEX($G$1:$G$2320,SMALL(IF($G$1:$G$2320&lt;&gt;"",ROW($G$1:$G$2320)),ROW())),"")</f>
        <v/>
      </c>
      <c r="J540" t="str">
        <f t="array" ref="J540">IFERROR(INDEX($H$1:$H$2320,SMALL(IF($H$1:$H$2320&lt;&gt;"",ROW($H$1:$H$2320)),ROW())),"")</f>
        <v/>
      </c>
    </row>
    <row r="541" spans="1:10" x14ac:dyDescent="0.25">
      <c r="A541">
        <f t="shared" si="46"/>
        <v>8</v>
      </c>
      <c r="B541">
        <f t="shared" si="47"/>
        <v>8</v>
      </c>
      <c r="C541">
        <f t="shared" si="47"/>
        <v>1</v>
      </c>
      <c r="E541" t="str" cm="1">
        <f t="array" ref="E541">IF(C541&gt;INDEX('Invoer bestelling'!$Y$34:$AH$49,'Overzicht bestelling'!A541,'Overzicht bestelling'!B541),"",INDEX('Invoer bestelling'!$Y$34:$AH$49,'Overzicht bestelling'!A541,'Overzicht bestelling'!B541))</f>
        <v/>
      </c>
      <c r="F541" t="str">
        <f>IF(E541="","",VLOOKUP(A541,'Invoer bestelling'!$A$34:$F$49,2,FALSE))</f>
        <v/>
      </c>
      <c r="G541" t="str">
        <f t="shared" si="45"/>
        <v/>
      </c>
      <c r="H541" t="str">
        <f>IF(F541="","",VLOOKUP(F541,'Invoer bestelling'!B$34:G$52,6,FALSE))</f>
        <v/>
      </c>
      <c r="I541" t="str">
        <f t="array" ref="I541">IFERROR(INDEX($G$1:$G$2320,SMALL(IF($G$1:$G$2320&lt;&gt;"",ROW($G$1:$G$2320)),ROW())),"")</f>
        <v/>
      </c>
      <c r="J541" t="str">
        <f t="array" ref="J541">IFERROR(INDEX($H$1:$H$2320,SMALL(IF($H$1:$H$2320&lt;&gt;"",ROW($H$1:$H$2320)),ROW())),"")</f>
        <v/>
      </c>
    </row>
    <row r="542" spans="1:10" x14ac:dyDescent="0.25">
      <c r="A542">
        <f t="shared" si="46"/>
        <v>8</v>
      </c>
      <c r="B542">
        <f t="shared" si="47"/>
        <v>8</v>
      </c>
      <c r="C542">
        <f t="shared" si="47"/>
        <v>2</v>
      </c>
      <c r="E542" t="str" cm="1">
        <f t="array" ref="E542">IF(C542&gt;INDEX('Invoer bestelling'!$Y$34:$AH$49,'Overzicht bestelling'!A542,'Overzicht bestelling'!B542),"",INDEX('Invoer bestelling'!$Y$34:$AH$49,'Overzicht bestelling'!A542,'Overzicht bestelling'!B542))</f>
        <v/>
      </c>
      <c r="F542" t="str">
        <f>IF(E542="","",VLOOKUP(A542,'Invoer bestelling'!$A$34:$F$49,2,FALSE))</f>
        <v/>
      </c>
      <c r="G542" t="str">
        <f t="shared" si="45"/>
        <v/>
      </c>
      <c r="H542" t="str">
        <f>IF(F542="","",VLOOKUP(F542,'Invoer bestelling'!B$34:G$52,6,FALSE))</f>
        <v/>
      </c>
      <c r="I542" t="str">
        <f t="array" ref="I542">IFERROR(INDEX($G$1:$G$2320,SMALL(IF($G$1:$G$2320&lt;&gt;"",ROW($G$1:$G$2320)),ROW())),"")</f>
        <v/>
      </c>
      <c r="J542" t="str">
        <f t="array" ref="J542">IFERROR(INDEX($H$1:$H$2320,SMALL(IF($H$1:$H$2320&lt;&gt;"",ROW($H$1:$H$2320)),ROW())),"")</f>
        <v/>
      </c>
    </row>
    <row r="543" spans="1:10" x14ac:dyDescent="0.25">
      <c r="A543">
        <f t="shared" si="46"/>
        <v>8</v>
      </c>
      <c r="B543">
        <f t="shared" si="47"/>
        <v>8</v>
      </c>
      <c r="C543">
        <f t="shared" si="47"/>
        <v>3</v>
      </c>
      <c r="E543" t="str" cm="1">
        <f t="array" ref="E543">IF(C543&gt;INDEX('Invoer bestelling'!$Y$34:$AH$49,'Overzicht bestelling'!A543,'Overzicht bestelling'!B543),"",INDEX('Invoer bestelling'!$Y$34:$AH$49,'Overzicht bestelling'!A543,'Overzicht bestelling'!B543))</f>
        <v/>
      </c>
      <c r="F543" t="str">
        <f>IF(E543="","",VLOOKUP(A543,'Invoer bestelling'!$A$34:$F$49,2,FALSE))</f>
        <v/>
      </c>
      <c r="G543" t="str">
        <f t="shared" si="45"/>
        <v/>
      </c>
      <c r="H543" t="str">
        <f>IF(F543="","",VLOOKUP(F543,'Invoer bestelling'!B$34:G$52,6,FALSE))</f>
        <v/>
      </c>
      <c r="I543" t="str">
        <f t="array" ref="I543">IFERROR(INDEX($G$1:$G$2320,SMALL(IF($G$1:$G$2320&lt;&gt;"",ROW($G$1:$G$2320)),ROW())),"")</f>
        <v/>
      </c>
      <c r="J543" t="str">
        <f t="array" ref="J543">IFERROR(INDEX($H$1:$H$2320,SMALL(IF($H$1:$H$2320&lt;&gt;"",ROW($H$1:$H$2320)),ROW())),"")</f>
        <v/>
      </c>
    </row>
    <row r="544" spans="1:10" x14ac:dyDescent="0.25">
      <c r="A544">
        <f t="shared" si="46"/>
        <v>8</v>
      </c>
      <c r="B544">
        <f t="shared" si="47"/>
        <v>8</v>
      </c>
      <c r="C544">
        <f t="shared" si="47"/>
        <v>4</v>
      </c>
      <c r="E544" t="str" cm="1">
        <f t="array" ref="E544">IF(C544&gt;INDEX('Invoer bestelling'!$Y$34:$AH$49,'Overzicht bestelling'!A544,'Overzicht bestelling'!B544),"",INDEX('Invoer bestelling'!$Y$34:$AH$49,'Overzicht bestelling'!A544,'Overzicht bestelling'!B544))</f>
        <v/>
      </c>
      <c r="F544" t="str">
        <f>IF(E544="","",VLOOKUP(A544,'Invoer bestelling'!$A$34:$F$49,2,FALSE))</f>
        <v/>
      </c>
      <c r="G544" t="str">
        <f t="shared" si="45"/>
        <v/>
      </c>
      <c r="H544" t="str">
        <f>IF(F544="","",VLOOKUP(F544,'Invoer bestelling'!B$34:G$52,6,FALSE))</f>
        <v/>
      </c>
      <c r="I544" t="str">
        <f t="array" ref="I544">IFERROR(INDEX($G$1:$G$2320,SMALL(IF($G$1:$G$2320&lt;&gt;"",ROW($G$1:$G$2320)),ROW())),"")</f>
        <v/>
      </c>
      <c r="J544" t="str">
        <f t="array" ref="J544">IFERROR(INDEX($H$1:$H$2320,SMALL(IF($H$1:$H$2320&lt;&gt;"",ROW($H$1:$H$2320)),ROW())),"")</f>
        <v/>
      </c>
    </row>
    <row r="545" spans="1:10" x14ac:dyDescent="0.25">
      <c r="A545">
        <f t="shared" si="46"/>
        <v>8</v>
      </c>
      <c r="B545">
        <f t="shared" si="47"/>
        <v>8</v>
      </c>
      <c r="C545">
        <f t="shared" si="47"/>
        <v>5</v>
      </c>
      <c r="E545" t="str" cm="1">
        <f t="array" ref="E545">IF(C545&gt;INDEX('Invoer bestelling'!$Y$34:$AH$49,'Overzicht bestelling'!A545,'Overzicht bestelling'!B545),"",INDEX('Invoer bestelling'!$Y$34:$AH$49,'Overzicht bestelling'!A545,'Overzicht bestelling'!B545))</f>
        <v/>
      </c>
      <c r="F545" t="str">
        <f>IF(E545="","",VLOOKUP(A545,'Invoer bestelling'!$A$34:$F$49,2,FALSE))</f>
        <v/>
      </c>
      <c r="G545" t="str">
        <f t="shared" si="45"/>
        <v/>
      </c>
      <c r="H545" t="str">
        <f>IF(F545="","",VLOOKUP(F545,'Invoer bestelling'!B$34:G$52,6,FALSE))</f>
        <v/>
      </c>
      <c r="I545" t="str">
        <f t="array" ref="I545">IFERROR(INDEX($G$1:$G$2320,SMALL(IF($G$1:$G$2320&lt;&gt;"",ROW($G$1:$G$2320)),ROW())),"")</f>
        <v/>
      </c>
      <c r="J545" t="str">
        <f t="array" ref="J545">IFERROR(INDEX($H$1:$H$2320,SMALL(IF($H$1:$H$2320&lt;&gt;"",ROW($H$1:$H$2320)),ROW())),"")</f>
        <v/>
      </c>
    </row>
    <row r="546" spans="1:10" x14ac:dyDescent="0.25">
      <c r="A546">
        <f t="shared" si="46"/>
        <v>8</v>
      </c>
      <c r="B546">
        <f t="shared" si="47"/>
        <v>8</v>
      </c>
      <c r="C546">
        <f t="shared" si="47"/>
        <v>6</v>
      </c>
      <c r="E546" t="str" cm="1">
        <f t="array" ref="E546">IF(C546&gt;INDEX('Invoer bestelling'!$Y$34:$AH$49,'Overzicht bestelling'!A546,'Overzicht bestelling'!B546),"",INDEX('Invoer bestelling'!$Y$34:$AH$49,'Overzicht bestelling'!A546,'Overzicht bestelling'!B546))</f>
        <v/>
      </c>
      <c r="F546" t="str">
        <f>IF(E546="","",VLOOKUP(A546,'Invoer bestelling'!$A$34:$F$49,2,FALSE))</f>
        <v/>
      </c>
      <c r="G546" t="str">
        <f t="shared" si="45"/>
        <v/>
      </c>
      <c r="H546" t="str">
        <f>IF(F546="","",VLOOKUP(F546,'Invoer bestelling'!B$34:G$52,6,FALSE))</f>
        <v/>
      </c>
      <c r="I546" t="str">
        <f t="array" ref="I546">IFERROR(INDEX($G$1:$G$2320,SMALL(IF($G$1:$G$2320&lt;&gt;"",ROW($G$1:$G$2320)),ROW())),"")</f>
        <v/>
      </c>
      <c r="J546" t="str">
        <f t="array" ref="J546">IFERROR(INDEX($H$1:$H$2320,SMALL(IF($H$1:$H$2320&lt;&gt;"",ROW($H$1:$H$2320)),ROW())),"")</f>
        <v/>
      </c>
    </row>
    <row r="547" spans="1:10" x14ac:dyDescent="0.25">
      <c r="A547">
        <f t="shared" si="46"/>
        <v>8</v>
      </c>
      <c r="B547">
        <f t="shared" si="47"/>
        <v>8</v>
      </c>
      <c r="C547">
        <f t="shared" si="47"/>
        <v>7</v>
      </c>
      <c r="E547" t="str" cm="1">
        <f t="array" ref="E547">IF(C547&gt;INDEX('Invoer bestelling'!$Y$34:$AH$49,'Overzicht bestelling'!A547,'Overzicht bestelling'!B547),"",INDEX('Invoer bestelling'!$Y$34:$AH$49,'Overzicht bestelling'!A547,'Overzicht bestelling'!B547))</f>
        <v/>
      </c>
      <c r="F547" t="str">
        <f>IF(E547="","",VLOOKUP(A547,'Invoer bestelling'!$A$34:$F$49,2,FALSE))</f>
        <v/>
      </c>
      <c r="G547" t="str">
        <f t="shared" si="45"/>
        <v/>
      </c>
      <c r="H547" t="str">
        <f>IF(F547="","",VLOOKUP(F547,'Invoer bestelling'!B$34:G$52,6,FALSE))</f>
        <v/>
      </c>
      <c r="I547" t="str">
        <f t="array" ref="I547">IFERROR(INDEX($G$1:$G$2320,SMALL(IF($G$1:$G$2320&lt;&gt;"",ROW($G$1:$G$2320)),ROW())),"")</f>
        <v/>
      </c>
      <c r="J547" t="str">
        <f t="array" ref="J547">IFERROR(INDEX($H$1:$H$2320,SMALL(IF($H$1:$H$2320&lt;&gt;"",ROW($H$1:$H$2320)),ROW())),"")</f>
        <v/>
      </c>
    </row>
    <row r="548" spans="1:10" x14ac:dyDescent="0.25">
      <c r="A548">
        <f t="shared" si="46"/>
        <v>8</v>
      </c>
      <c r="B548">
        <f t="shared" si="47"/>
        <v>9</v>
      </c>
      <c r="C548">
        <f t="shared" si="47"/>
        <v>1</v>
      </c>
      <c r="E548" t="str" cm="1">
        <f t="array" ref="E548">IF(C548&gt;INDEX('Invoer bestelling'!$Y$34:$AH$49,'Overzicht bestelling'!A548,'Overzicht bestelling'!B548),"",INDEX('Invoer bestelling'!$Y$34:$AH$49,'Overzicht bestelling'!A548,'Overzicht bestelling'!B548))</f>
        <v/>
      </c>
      <c r="F548" t="str">
        <f>IF(E548="","",VLOOKUP(A548,'Invoer bestelling'!$A$34:$F$49,2,FALSE))</f>
        <v/>
      </c>
      <c r="G548" t="str">
        <f t="shared" si="45"/>
        <v/>
      </c>
      <c r="H548" t="str">
        <f>IF(F548="","",VLOOKUP(F548,'Invoer bestelling'!B$34:G$52,6,FALSE))</f>
        <v/>
      </c>
      <c r="I548" t="str">
        <f t="array" ref="I548">IFERROR(INDEX($G$1:$G$2320,SMALL(IF($G$1:$G$2320&lt;&gt;"",ROW($G$1:$G$2320)),ROW())),"")</f>
        <v/>
      </c>
      <c r="J548" t="str">
        <f t="array" ref="J548">IFERROR(INDEX($H$1:$H$2320,SMALL(IF($H$1:$H$2320&lt;&gt;"",ROW($H$1:$H$2320)),ROW())),"")</f>
        <v/>
      </c>
    </row>
    <row r="549" spans="1:10" x14ac:dyDescent="0.25">
      <c r="A549">
        <f t="shared" si="46"/>
        <v>8</v>
      </c>
      <c r="B549">
        <f t="shared" si="47"/>
        <v>9</v>
      </c>
      <c r="C549">
        <f t="shared" si="47"/>
        <v>2</v>
      </c>
      <c r="E549" t="str" cm="1">
        <f t="array" ref="E549">IF(C549&gt;INDEX('Invoer bestelling'!$Y$34:$AH$49,'Overzicht bestelling'!A549,'Overzicht bestelling'!B549),"",INDEX('Invoer bestelling'!$Y$34:$AH$49,'Overzicht bestelling'!A549,'Overzicht bestelling'!B549))</f>
        <v/>
      </c>
      <c r="F549" t="str">
        <f>IF(E549="","",VLOOKUP(A549,'Invoer bestelling'!$A$34:$F$49,2,FALSE))</f>
        <v/>
      </c>
      <c r="G549" t="str">
        <f t="shared" si="45"/>
        <v/>
      </c>
      <c r="H549" t="str">
        <f>IF(F549="","",VLOOKUP(F549,'Invoer bestelling'!B$34:G$52,6,FALSE))</f>
        <v/>
      </c>
      <c r="I549" t="str">
        <f t="array" ref="I549">IFERROR(INDEX($G$1:$G$2320,SMALL(IF($G$1:$G$2320&lt;&gt;"",ROW($G$1:$G$2320)),ROW())),"")</f>
        <v/>
      </c>
      <c r="J549" t="str">
        <f t="array" ref="J549">IFERROR(INDEX($H$1:$H$2320,SMALL(IF($H$1:$H$2320&lt;&gt;"",ROW($H$1:$H$2320)),ROW())),"")</f>
        <v/>
      </c>
    </row>
    <row r="550" spans="1:10" x14ac:dyDescent="0.25">
      <c r="A550">
        <f t="shared" si="46"/>
        <v>8</v>
      </c>
      <c r="B550">
        <f t="shared" si="47"/>
        <v>9</v>
      </c>
      <c r="C550">
        <f t="shared" si="47"/>
        <v>3</v>
      </c>
      <c r="E550" t="str" cm="1">
        <f t="array" ref="E550">IF(C550&gt;INDEX('Invoer bestelling'!$Y$34:$AH$49,'Overzicht bestelling'!A550,'Overzicht bestelling'!B550),"",INDEX('Invoer bestelling'!$Y$34:$AH$49,'Overzicht bestelling'!A550,'Overzicht bestelling'!B550))</f>
        <v/>
      </c>
      <c r="F550" t="str">
        <f>IF(E550="","",VLOOKUP(A550,'Invoer bestelling'!$A$34:$F$49,2,FALSE))</f>
        <v/>
      </c>
      <c r="G550" t="str">
        <f t="shared" si="45"/>
        <v/>
      </c>
      <c r="H550" t="str">
        <f>IF(F550="","",VLOOKUP(F550,'Invoer bestelling'!B$34:G$52,6,FALSE))</f>
        <v/>
      </c>
      <c r="I550" t="str">
        <f t="array" ref="I550">IFERROR(INDEX($G$1:$G$2320,SMALL(IF($G$1:$G$2320&lt;&gt;"",ROW($G$1:$G$2320)),ROW())),"")</f>
        <v/>
      </c>
      <c r="J550" t="str">
        <f t="array" ref="J550">IFERROR(INDEX($H$1:$H$2320,SMALL(IF($H$1:$H$2320&lt;&gt;"",ROW($H$1:$H$2320)),ROW())),"")</f>
        <v/>
      </c>
    </row>
    <row r="551" spans="1:10" x14ac:dyDescent="0.25">
      <c r="A551">
        <f t="shared" si="46"/>
        <v>8</v>
      </c>
      <c r="B551">
        <f t="shared" si="47"/>
        <v>9</v>
      </c>
      <c r="C551">
        <f t="shared" si="47"/>
        <v>4</v>
      </c>
      <c r="E551" t="str" cm="1">
        <f t="array" ref="E551">IF(C551&gt;INDEX('Invoer bestelling'!$Y$34:$AH$49,'Overzicht bestelling'!A551,'Overzicht bestelling'!B551),"",INDEX('Invoer bestelling'!$Y$34:$AH$49,'Overzicht bestelling'!A551,'Overzicht bestelling'!B551))</f>
        <v/>
      </c>
      <c r="F551" t="str">
        <f>IF(E551="","",VLOOKUP(A551,'Invoer bestelling'!$A$34:$F$49,2,FALSE))</f>
        <v/>
      </c>
      <c r="G551" t="str">
        <f t="shared" si="45"/>
        <v/>
      </c>
      <c r="H551" t="str">
        <f>IF(F551="","",VLOOKUP(F551,'Invoer bestelling'!B$34:G$52,6,FALSE))</f>
        <v/>
      </c>
      <c r="I551" t="str">
        <f t="array" ref="I551">IFERROR(INDEX($G$1:$G$2320,SMALL(IF($G$1:$G$2320&lt;&gt;"",ROW($G$1:$G$2320)),ROW())),"")</f>
        <v/>
      </c>
      <c r="J551" t="str">
        <f t="array" ref="J551">IFERROR(INDEX($H$1:$H$2320,SMALL(IF($H$1:$H$2320&lt;&gt;"",ROW($H$1:$H$2320)),ROW())),"")</f>
        <v/>
      </c>
    </row>
    <row r="552" spans="1:10" x14ac:dyDescent="0.25">
      <c r="A552">
        <f t="shared" si="46"/>
        <v>8</v>
      </c>
      <c r="B552">
        <f t="shared" ref="B552:C571" si="48">B482</f>
        <v>9</v>
      </c>
      <c r="C552">
        <f t="shared" si="48"/>
        <v>5</v>
      </c>
      <c r="E552" t="str" cm="1">
        <f t="array" ref="E552">IF(C552&gt;INDEX('Invoer bestelling'!$Y$34:$AH$49,'Overzicht bestelling'!A552,'Overzicht bestelling'!B552),"",INDEX('Invoer bestelling'!$Y$34:$AH$49,'Overzicht bestelling'!A552,'Overzicht bestelling'!B552))</f>
        <v/>
      </c>
      <c r="F552" t="str">
        <f>IF(E552="","",VLOOKUP(A552,'Invoer bestelling'!$A$34:$F$49,2,FALSE))</f>
        <v/>
      </c>
      <c r="G552" t="str">
        <f t="shared" si="45"/>
        <v/>
      </c>
      <c r="H552" t="str">
        <f>IF(F552="","",VLOOKUP(F552,'Invoer bestelling'!B$34:G$52,6,FALSE))</f>
        <v/>
      </c>
      <c r="I552" t="str">
        <f t="array" ref="I552">IFERROR(INDEX($G$1:$G$2320,SMALL(IF($G$1:$G$2320&lt;&gt;"",ROW($G$1:$G$2320)),ROW())),"")</f>
        <v/>
      </c>
      <c r="J552" t="str">
        <f t="array" ref="J552">IFERROR(INDEX($H$1:$H$2320,SMALL(IF($H$1:$H$2320&lt;&gt;"",ROW($H$1:$H$2320)),ROW())),"")</f>
        <v/>
      </c>
    </row>
    <row r="553" spans="1:10" x14ac:dyDescent="0.25">
      <c r="A553">
        <f t="shared" si="46"/>
        <v>8</v>
      </c>
      <c r="B553">
        <f t="shared" si="48"/>
        <v>9</v>
      </c>
      <c r="C553">
        <f t="shared" si="48"/>
        <v>6</v>
      </c>
      <c r="E553" t="str" cm="1">
        <f t="array" ref="E553">IF(C553&gt;INDEX('Invoer bestelling'!$Y$34:$AH$49,'Overzicht bestelling'!A553,'Overzicht bestelling'!B553),"",INDEX('Invoer bestelling'!$Y$34:$AH$49,'Overzicht bestelling'!A553,'Overzicht bestelling'!B553))</f>
        <v/>
      </c>
      <c r="F553" t="str">
        <f>IF(E553="","",VLOOKUP(A553,'Invoer bestelling'!$A$34:$F$49,2,FALSE))</f>
        <v/>
      </c>
      <c r="G553" t="str">
        <f t="shared" si="45"/>
        <v/>
      </c>
      <c r="H553" t="str">
        <f>IF(F553="","",VLOOKUP(F553,'Invoer bestelling'!B$34:G$52,6,FALSE))</f>
        <v/>
      </c>
      <c r="I553" t="str">
        <f t="array" ref="I553">IFERROR(INDEX($G$1:$G$2320,SMALL(IF($G$1:$G$2320&lt;&gt;"",ROW($G$1:$G$2320)),ROW())),"")</f>
        <v/>
      </c>
      <c r="J553" t="str">
        <f t="array" ref="J553">IFERROR(INDEX($H$1:$H$2320,SMALL(IF($H$1:$H$2320&lt;&gt;"",ROW($H$1:$H$2320)),ROW())),"")</f>
        <v/>
      </c>
    </row>
    <row r="554" spans="1:10" x14ac:dyDescent="0.25">
      <c r="A554">
        <f t="shared" si="46"/>
        <v>8</v>
      </c>
      <c r="B554">
        <f t="shared" si="48"/>
        <v>9</v>
      </c>
      <c r="C554">
        <f t="shared" si="48"/>
        <v>7</v>
      </c>
      <c r="E554" t="str" cm="1">
        <f t="array" ref="E554">IF(C554&gt;INDEX('Invoer bestelling'!$Y$34:$AH$49,'Overzicht bestelling'!A554,'Overzicht bestelling'!B554),"",INDEX('Invoer bestelling'!$Y$34:$AH$49,'Overzicht bestelling'!A554,'Overzicht bestelling'!B554))</f>
        <v/>
      </c>
      <c r="F554" t="str">
        <f>IF(E554="","",VLOOKUP(A554,'Invoer bestelling'!$A$34:$F$49,2,FALSE))</f>
        <v/>
      </c>
      <c r="G554" t="str">
        <f t="shared" si="45"/>
        <v/>
      </c>
      <c r="H554" t="str">
        <f>IF(F554="","",VLOOKUP(F554,'Invoer bestelling'!B$34:G$52,6,FALSE))</f>
        <v/>
      </c>
      <c r="I554" t="str">
        <f t="array" ref="I554">IFERROR(INDEX($G$1:$G$2320,SMALL(IF($G$1:$G$2320&lt;&gt;"",ROW($G$1:$G$2320)),ROW())),"")</f>
        <v/>
      </c>
      <c r="J554" t="str">
        <f t="array" ref="J554">IFERROR(INDEX($H$1:$H$2320,SMALL(IF($H$1:$H$2320&lt;&gt;"",ROW($H$1:$H$2320)),ROW())),"")</f>
        <v/>
      </c>
    </row>
    <row r="555" spans="1:10" x14ac:dyDescent="0.25">
      <c r="A555">
        <f t="shared" si="46"/>
        <v>8</v>
      </c>
      <c r="B555">
        <f t="shared" si="48"/>
        <v>10</v>
      </c>
      <c r="C555">
        <f t="shared" si="48"/>
        <v>1</v>
      </c>
      <c r="E555" t="str" cm="1">
        <f t="array" ref="E555">IF(C555&gt;INDEX('Invoer bestelling'!$Y$34:$AH$49,'Overzicht bestelling'!A555,'Overzicht bestelling'!B555),"",INDEX('Invoer bestelling'!$Y$34:$AH$49,'Overzicht bestelling'!A555,'Overzicht bestelling'!B555))</f>
        <v/>
      </c>
      <c r="F555" t="str">
        <f>IF(E555="","",VLOOKUP(A555,'Invoer bestelling'!$A$34:$F$49,2,FALSE))</f>
        <v/>
      </c>
      <c r="G555" t="str">
        <f t="shared" si="45"/>
        <v/>
      </c>
      <c r="H555" t="str">
        <f>IF(F555="","",VLOOKUP(F555,'Invoer bestelling'!B$34:G$52,6,FALSE))</f>
        <v/>
      </c>
      <c r="I555" t="str">
        <f t="array" ref="I555">IFERROR(INDEX($G$1:$G$2320,SMALL(IF($G$1:$G$2320&lt;&gt;"",ROW($G$1:$G$2320)),ROW())),"")</f>
        <v/>
      </c>
      <c r="J555" t="str">
        <f t="array" ref="J555">IFERROR(INDEX($H$1:$H$2320,SMALL(IF($H$1:$H$2320&lt;&gt;"",ROW($H$1:$H$2320)),ROW())),"")</f>
        <v/>
      </c>
    </row>
    <row r="556" spans="1:10" x14ac:dyDescent="0.25">
      <c r="A556">
        <f t="shared" si="46"/>
        <v>8</v>
      </c>
      <c r="B556">
        <f t="shared" si="48"/>
        <v>10</v>
      </c>
      <c r="C556">
        <f t="shared" si="48"/>
        <v>2</v>
      </c>
      <c r="E556" t="str" cm="1">
        <f t="array" ref="E556">IF(C556&gt;INDEX('Invoer bestelling'!$Y$34:$AH$49,'Overzicht bestelling'!A556,'Overzicht bestelling'!B556),"",INDEX('Invoer bestelling'!$Y$34:$AH$49,'Overzicht bestelling'!A556,'Overzicht bestelling'!B556))</f>
        <v/>
      </c>
      <c r="F556" t="str">
        <f>IF(E556="","",VLOOKUP(A556,'Invoer bestelling'!$A$34:$F$49,2,FALSE))</f>
        <v/>
      </c>
      <c r="G556" t="str">
        <f t="shared" si="45"/>
        <v/>
      </c>
      <c r="H556" t="str">
        <f>IF(F556="","",VLOOKUP(F556,'Invoer bestelling'!B$34:G$52,6,FALSE))</f>
        <v/>
      </c>
      <c r="I556" t="str">
        <f t="array" ref="I556">IFERROR(INDEX($G$1:$G$2320,SMALL(IF($G$1:$G$2320&lt;&gt;"",ROW($G$1:$G$2320)),ROW())),"")</f>
        <v/>
      </c>
      <c r="J556" t="str">
        <f t="array" ref="J556">IFERROR(INDEX($H$1:$H$2320,SMALL(IF($H$1:$H$2320&lt;&gt;"",ROW($H$1:$H$2320)),ROW())),"")</f>
        <v/>
      </c>
    </row>
    <row r="557" spans="1:10" x14ac:dyDescent="0.25">
      <c r="A557">
        <f t="shared" si="46"/>
        <v>8</v>
      </c>
      <c r="B557">
        <f t="shared" si="48"/>
        <v>10</v>
      </c>
      <c r="C557">
        <f t="shared" si="48"/>
        <v>3</v>
      </c>
      <c r="E557" t="str" cm="1">
        <f t="array" ref="E557">IF(C557&gt;INDEX('Invoer bestelling'!$Y$34:$AH$49,'Overzicht bestelling'!A557,'Overzicht bestelling'!B557),"",INDEX('Invoer bestelling'!$Y$34:$AH$49,'Overzicht bestelling'!A557,'Overzicht bestelling'!B557))</f>
        <v/>
      </c>
      <c r="F557" t="str">
        <f>IF(E557="","",VLOOKUP(A557,'Invoer bestelling'!$A$34:$F$49,2,FALSE))</f>
        <v/>
      </c>
      <c r="G557" t="str">
        <f t="shared" si="45"/>
        <v/>
      </c>
      <c r="H557" t="str">
        <f>IF(F557="","",VLOOKUP(F557,'Invoer bestelling'!B$34:G$52,6,FALSE))</f>
        <v/>
      </c>
      <c r="I557" t="str">
        <f t="array" ref="I557">IFERROR(INDEX($G$1:$G$2320,SMALL(IF($G$1:$G$2320&lt;&gt;"",ROW($G$1:$G$2320)),ROW())),"")</f>
        <v/>
      </c>
      <c r="J557" t="str">
        <f t="array" ref="J557">IFERROR(INDEX($H$1:$H$2320,SMALL(IF($H$1:$H$2320&lt;&gt;"",ROW($H$1:$H$2320)),ROW())),"")</f>
        <v/>
      </c>
    </row>
    <row r="558" spans="1:10" x14ac:dyDescent="0.25">
      <c r="A558">
        <f t="shared" si="46"/>
        <v>8</v>
      </c>
      <c r="B558">
        <f t="shared" si="48"/>
        <v>10</v>
      </c>
      <c r="C558">
        <f t="shared" si="48"/>
        <v>4</v>
      </c>
      <c r="E558" t="str" cm="1">
        <f t="array" ref="E558">IF(C558&gt;INDEX('Invoer bestelling'!$Y$34:$AH$49,'Overzicht bestelling'!A558,'Overzicht bestelling'!B558),"",INDEX('Invoer bestelling'!$Y$34:$AH$49,'Overzicht bestelling'!A558,'Overzicht bestelling'!B558))</f>
        <v/>
      </c>
      <c r="F558" t="str">
        <f>IF(E558="","",VLOOKUP(A558,'Invoer bestelling'!$A$34:$F$49,2,FALSE))</f>
        <v/>
      </c>
      <c r="G558" t="str">
        <f t="shared" si="45"/>
        <v/>
      </c>
      <c r="H558" t="str">
        <f>IF(F558="","",VLOOKUP(F558,'Invoer bestelling'!B$34:G$52,6,FALSE))</f>
        <v/>
      </c>
      <c r="I558" t="str">
        <f t="array" ref="I558">IFERROR(INDEX($G$1:$G$2320,SMALL(IF($G$1:$G$2320&lt;&gt;"",ROW($G$1:$G$2320)),ROW())),"")</f>
        <v/>
      </c>
      <c r="J558" t="str">
        <f t="array" ref="J558">IFERROR(INDEX($H$1:$H$2320,SMALL(IF($H$1:$H$2320&lt;&gt;"",ROW($H$1:$H$2320)),ROW())),"")</f>
        <v/>
      </c>
    </row>
    <row r="559" spans="1:10" x14ac:dyDescent="0.25">
      <c r="A559">
        <f t="shared" si="46"/>
        <v>8</v>
      </c>
      <c r="B559">
        <f t="shared" si="48"/>
        <v>10</v>
      </c>
      <c r="C559">
        <f t="shared" si="48"/>
        <v>5</v>
      </c>
      <c r="E559" t="str" cm="1">
        <f t="array" ref="E559">IF(C559&gt;INDEX('Invoer bestelling'!$Y$34:$AH$49,'Overzicht bestelling'!A559,'Overzicht bestelling'!B559),"",INDEX('Invoer bestelling'!$Y$34:$AH$49,'Overzicht bestelling'!A559,'Overzicht bestelling'!B559))</f>
        <v/>
      </c>
      <c r="F559" t="str">
        <f>IF(E559="","",VLOOKUP(A559,'Invoer bestelling'!$A$34:$F$49,2,FALSE))</f>
        <v/>
      </c>
      <c r="G559" t="str">
        <f t="shared" si="45"/>
        <v/>
      </c>
      <c r="H559" t="str">
        <f>IF(F559="","",VLOOKUP(F559,'Invoer bestelling'!B$34:G$52,6,FALSE))</f>
        <v/>
      </c>
      <c r="I559" t="str">
        <f t="array" ref="I559">IFERROR(INDEX($G$1:$G$2320,SMALL(IF($G$1:$G$2320&lt;&gt;"",ROW($G$1:$G$2320)),ROW())),"")</f>
        <v/>
      </c>
      <c r="J559" t="str">
        <f t="array" ref="J559">IFERROR(INDEX($H$1:$H$2320,SMALL(IF($H$1:$H$2320&lt;&gt;"",ROW($H$1:$H$2320)),ROW())),"")</f>
        <v/>
      </c>
    </row>
    <row r="560" spans="1:10" x14ac:dyDescent="0.25">
      <c r="A560">
        <f t="shared" si="46"/>
        <v>8</v>
      </c>
      <c r="B560">
        <f t="shared" si="48"/>
        <v>10</v>
      </c>
      <c r="C560">
        <f t="shared" si="48"/>
        <v>6</v>
      </c>
      <c r="E560" t="str" cm="1">
        <f t="array" ref="E560">IF(C560&gt;INDEX('Invoer bestelling'!$Y$34:$AH$49,'Overzicht bestelling'!A560,'Overzicht bestelling'!B560),"",INDEX('Invoer bestelling'!$Y$34:$AH$49,'Overzicht bestelling'!A560,'Overzicht bestelling'!B560))</f>
        <v/>
      </c>
      <c r="F560" t="str">
        <f>IF(E560="","",VLOOKUP(A560,'Invoer bestelling'!$A$34:$F$49,2,FALSE))</f>
        <v/>
      </c>
      <c r="G560" t="str">
        <f t="shared" si="45"/>
        <v/>
      </c>
      <c r="H560" t="str">
        <f>IF(F560="","",VLOOKUP(F560,'Invoer bestelling'!B$34:G$52,6,FALSE))</f>
        <v/>
      </c>
      <c r="I560" t="str">
        <f t="array" ref="I560">IFERROR(INDEX($G$1:$G$2320,SMALL(IF($G$1:$G$2320&lt;&gt;"",ROW($G$1:$G$2320)),ROW())),"")</f>
        <v/>
      </c>
      <c r="J560" t="str">
        <f t="array" ref="J560">IFERROR(INDEX($H$1:$H$2320,SMALL(IF($H$1:$H$2320&lt;&gt;"",ROW($H$1:$H$2320)),ROW())),"")</f>
        <v/>
      </c>
    </row>
    <row r="561" spans="1:10" x14ac:dyDescent="0.25">
      <c r="A561">
        <f t="shared" si="46"/>
        <v>8</v>
      </c>
      <c r="B561">
        <f t="shared" si="48"/>
        <v>10</v>
      </c>
      <c r="C561">
        <f t="shared" si="48"/>
        <v>7</v>
      </c>
      <c r="E561" t="str" cm="1">
        <f t="array" ref="E561">IF(C561&gt;INDEX('Invoer bestelling'!$Y$34:$AH$49,'Overzicht bestelling'!A561,'Overzicht bestelling'!B561),"",INDEX('Invoer bestelling'!$Y$34:$AH$49,'Overzicht bestelling'!A561,'Overzicht bestelling'!B561))</f>
        <v/>
      </c>
      <c r="F561" t="str">
        <f>IF(E561="","",VLOOKUP(A561,'Invoer bestelling'!$A$34:$F$49,2,FALSE))</f>
        <v/>
      </c>
      <c r="G561" t="str">
        <f t="shared" si="45"/>
        <v/>
      </c>
      <c r="H561" t="str">
        <f>IF(F561="","",VLOOKUP(F561,'Invoer bestelling'!B$34:G$52,6,FALSE))</f>
        <v/>
      </c>
      <c r="I561" t="str">
        <f t="array" ref="I561">IFERROR(INDEX($G$1:$G$2320,SMALL(IF($G$1:$G$2320&lt;&gt;"",ROW($G$1:$G$2320)),ROW())),"")</f>
        <v/>
      </c>
      <c r="J561" t="str">
        <f t="array" ref="J561">IFERROR(INDEX($H$1:$H$2320,SMALL(IF($H$1:$H$2320&lt;&gt;"",ROW($H$1:$H$2320)),ROW())),"")</f>
        <v/>
      </c>
    </row>
    <row r="562" spans="1:10" x14ac:dyDescent="0.25">
      <c r="A562">
        <f t="shared" si="46"/>
        <v>9</v>
      </c>
      <c r="B562">
        <f t="shared" si="48"/>
        <v>1</v>
      </c>
      <c r="C562">
        <f t="shared" si="48"/>
        <v>1</v>
      </c>
      <c r="E562" t="str" cm="1">
        <f t="array" ref="E562">IF(C562&gt;INDEX('Invoer bestelling'!$Y$34:$AH$49,'Overzicht bestelling'!A562,'Overzicht bestelling'!B562),"",INDEX('Invoer bestelling'!$Y$34:$AH$49,'Overzicht bestelling'!A562,'Overzicht bestelling'!B562))</f>
        <v/>
      </c>
      <c r="F562" t="str">
        <f>IF(E562="","",VLOOKUP(A562,'Invoer bestelling'!$A$34:$F$49,2,FALSE))</f>
        <v/>
      </c>
      <c r="G562" t="str">
        <f t="shared" si="45"/>
        <v/>
      </c>
      <c r="H562" t="str">
        <f>IF(F562="","",VLOOKUP(F562,'Invoer bestelling'!B$34:G$52,6,FALSE))</f>
        <v/>
      </c>
      <c r="I562" t="str">
        <f t="array" ref="I562">IFERROR(INDEX($G$1:$G$2320,SMALL(IF($G$1:$G$2320&lt;&gt;"",ROW($G$1:$G$2320)),ROW())),"")</f>
        <v/>
      </c>
      <c r="J562" t="str">
        <f t="array" ref="J562">IFERROR(INDEX($H$1:$H$2320,SMALL(IF($H$1:$H$2320&lt;&gt;"",ROW($H$1:$H$2320)),ROW())),"")</f>
        <v/>
      </c>
    </row>
    <row r="563" spans="1:10" x14ac:dyDescent="0.25">
      <c r="A563">
        <f t="shared" si="46"/>
        <v>9</v>
      </c>
      <c r="B563">
        <f t="shared" si="48"/>
        <v>1</v>
      </c>
      <c r="C563">
        <f t="shared" si="48"/>
        <v>2</v>
      </c>
      <c r="E563" t="str" cm="1">
        <f t="array" ref="E563">IF(C563&gt;INDEX('Invoer bestelling'!$Y$34:$AH$49,'Overzicht bestelling'!A563,'Overzicht bestelling'!B563),"",INDEX('Invoer bestelling'!$Y$34:$AH$49,'Overzicht bestelling'!A563,'Overzicht bestelling'!B563))</f>
        <v/>
      </c>
      <c r="F563" t="str">
        <f>IF(E563="","",VLOOKUP(A563,'Invoer bestelling'!$A$34:$F$49,2,FALSE))</f>
        <v/>
      </c>
      <c r="G563" t="str">
        <f t="shared" si="45"/>
        <v/>
      </c>
      <c r="H563" t="str">
        <f>IF(F563="","",VLOOKUP(F563,'Invoer bestelling'!B$34:G$52,6,FALSE))</f>
        <v/>
      </c>
      <c r="I563" t="str">
        <f t="array" ref="I563">IFERROR(INDEX($G$1:$G$2320,SMALL(IF($G$1:$G$2320&lt;&gt;"",ROW($G$1:$G$2320)),ROW())),"")</f>
        <v/>
      </c>
      <c r="J563" t="str">
        <f t="array" ref="J563">IFERROR(INDEX($H$1:$H$2320,SMALL(IF($H$1:$H$2320&lt;&gt;"",ROW($H$1:$H$2320)),ROW())),"")</f>
        <v/>
      </c>
    </row>
    <row r="564" spans="1:10" x14ac:dyDescent="0.25">
      <c r="A564">
        <f t="shared" si="46"/>
        <v>9</v>
      </c>
      <c r="B564">
        <f t="shared" si="48"/>
        <v>1</v>
      </c>
      <c r="C564">
        <f t="shared" si="48"/>
        <v>3</v>
      </c>
      <c r="E564" t="str" cm="1">
        <f t="array" ref="E564">IF(C564&gt;INDEX('Invoer bestelling'!$Y$34:$AH$49,'Overzicht bestelling'!A564,'Overzicht bestelling'!B564),"",INDEX('Invoer bestelling'!$Y$34:$AH$49,'Overzicht bestelling'!A564,'Overzicht bestelling'!B564))</f>
        <v/>
      </c>
      <c r="F564" t="str">
        <f>IF(E564="","",VLOOKUP(A564,'Invoer bestelling'!$A$34:$F$49,2,FALSE))</f>
        <v/>
      </c>
      <c r="G564" t="str">
        <f t="shared" si="45"/>
        <v/>
      </c>
      <c r="H564" t="str">
        <f>IF(F564="","",VLOOKUP(F564,'Invoer bestelling'!B$34:G$52,6,FALSE))</f>
        <v/>
      </c>
      <c r="I564" t="str">
        <f t="array" ref="I564">IFERROR(INDEX($G$1:$G$2320,SMALL(IF($G$1:$G$2320&lt;&gt;"",ROW($G$1:$G$2320)),ROW())),"")</f>
        <v/>
      </c>
      <c r="J564" t="str">
        <f t="array" ref="J564">IFERROR(INDEX($H$1:$H$2320,SMALL(IF($H$1:$H$2320&lt;&gt;"",ROW($H$1:$H$2320)),ROW())),"")</f>
        <v/>
      </c>
    </row>
    <row r="565" spans="1:10" x14ac:dyDescent="0.25">
      <c r="A565">
        <f t="shared" si="46"/>
        <v>9</v>
      </c>
      <c r="B565">
        <f t="shared" si="48"/>
        <v>1</v>
      </c>
      <c r="C565">
        <f t="shared" si="48"/>
        <v>4</v>
      </c>
      <c r="E565" t="str" cm="1">
        <f t="array" ref="E565">IF(C565&gt;INDEX('Invoer bestelling'!$Y$34:$AH$49,'Overzicht bestelling'!A565,'Overzicht bestelling'!B565),"",INDEX('Invoer bestelling'!$Y$34:$AH$49,'Overzicht bestelling'!A565,'Overzicht bestelling'!B565))</f>
        <v/>
      </c>
      <c r="F565" t="str">
        <f>IF(E565="","",VLOOKUP(A565,'Invoer bestelling'!$A$34:$F$49,2,FALSE))</f>
        <v/>
      </c>
      <c r="G565" t="str">
        <f t="shared" si="45"/>
        <v/>
      </c>
      <c r="H565" t="str">
        <f>IF(F565="","",VLOOKUP(F565,'Invoer bestelling'!B$34:G$52,6,FALSE))</f>
        <v/>
      </c>
      <c r="I565" t="str">
        <f t="array" ref="I565">IFERROR(INDEX($G$1:$G$2320,SMALL(IF($G$1:$G$2320&lt;&gt;"",ROW($G$1:$G$2320)),ROW())),"")</f>
        <v/>
      </c>
      <c r="J565" t="str">
        <f t="array" ref="J565">IFERROR(INDEX($H$1:$H$2320,SMALL(IF($H$1:$H$2320&lt;&gt;"",ROW($H$1:$H$2320)),ROW())),"")</f>
        <v/>
      </c>
    </row>
    <row r="566" spans="1:10" x14ac:dyDescent="0.25">
      <c r="A566">
        <f t="shared" si="46"/>
        <v>9</v>
      </c>
      <c r="B566">
        <f t="shared" si="48"/>
        <v>1</v>
      </c>
      <c r="C566">
        <f t="shared" si="48"/>
        <v>5</v>
      </c>
      <c r="E566" t="str" cm="1">
        <f t="array" ref="E566">IF(C566&gt;INDEX('Invoer bestelling'!$Y$34:$AH$49,'Overzicht bestelling'!A566,'Overzicht bestelling'!B566),"",INDEX('Invoer bestelling'!$Y$34:$AH$49,'Overzicht bestelling'!A566,'Overzicht bestelling'!B566))</f>
        <v/>
      </c>
      <c r="F566" t="str">
        <f>IF(E566="","",VLOOKUP(A566,'Invoer bestelling'!$A$34:$F$49,2,FALSE))</f>
        <v/>
      </c>
      <c r="G566" t="str">
        <f t="shared" si="45"/>
        <v/>
      </c>
      <c r="H566" t="str">
        <f>IF(F566="","",VLOOKUP(F566,'Invoer bestelling'!B$34:G$52,6,FALSE))</f>
        <v/>
      </c>
      <c r="I566" t="str">
        <f t="array" ref="I566">IFERROR(INDEX($G$1:$G$2320,SMALL(IF($G$1:$G$2320&lt;&gt;"",ROW($G$1:$G$2320)),ROW())),"")</f>
        <v/>
      </c>
      <c r="J566" t="str">
        <f t="array" ref="J566">IFERROR(INDEX($H$1:$H$2320,SMALL(IF($H$1:$H$2320&lt;&gt;"",ROW($H$1:$H$2320)),ROW())),"")</f>
        <v/>
      </c>
    </row>
    <row r="567" spans="1:10" x14ac:dyDescent="0.25">
      <c r="A567">
        <f t="shared" si="46"/>
        <v>9</v>
      </c>
      <c r="B567">
        <f t="shared" si="48"/>
        <v>1</v>
      </c>
      <c r="C567">
        <f t="shared" si="48"/>
        <v>6</v>
      </c>
      <c r="E567" t="str" cm="1">
        <f t="array" ref="E567">IF(C567&gt;INDEX('Invoer bestelling'!$Y$34:$AH$49,'Overzicht bestelling'!A567,'Overzicht bestelling'!B567),"",INDEX('Invoer bestelling'!$Y$34:$AH$49,'Overzicht bestelling'!A567,'Overzicht bestelling'!B567))</f>
        <v/>
      </c>
      <c r="F567" t="str">
        <f>IF(E567="","",VLOOKUP(A567,'Invoer bestelling'!$A$34:$F$49,2,FALSE))</f>
        <v/>
      </c>
      <c r="G567" t="str">
        <f t="shared" si="45"/>
        <v/>
      </c>
      <c r="H567" t="str">
        <f>IF(F567="","",VLOOKUP(F567,'Invoer bestelling'!B$34:G$52,6,FALSE))</f>
        <v/>
      </c>
      <c r="I567" t="str">
        <f t="array" ref="I567">IFERROR(INDEX($G$1:$G$2320,SMALL(IF($G$1:$G$2320&lt;&gt;"",ROW($G$1:$G$2320)),ROW())),"")</f>
        <v/>
      </c>
      <c r="J567" t="str">
        <f t="array" ref="J567">IFERROR(INDEX($H$1:$H$2320,SMALL(IF($H$1:$H$2320&lt;&gt;"",ROW($H$1:$H$2320)),ROW())),"")</f>
        <v/>
      </c>
    </row>
    <row r="568" spans="1:10" x14ac:dyDescent="0.25">
      <c r="A568">
        <f t="shared" si="46"/>
        <v>9</v>
      </c>
      <c r="B568">
        <f t="shared" si="48"/>
        <v>1</v>
      </c>
      <c r="C568">
        <f t="shared" si="48"/>
        <v>7</v>
      </c>
      <c r="E568" t="str" cm="1">
        <f t="array" ref="E568">IF(C568&gt;INDEX('Invoer bestelling'!$Y$34:$AH$49,'Overzicht bestelling'!A568,'Overzicht bestelling'!B568),"",INDEX('Invoer bestelling'!$Y$34:$AH$49,'Overzicht bestelling'!A568,'Overzicht bestelling'!B568))</f>
        <v/>
      </c>
      <c r="F568" t="str">
        <f>IF(E568="","",VLOOKUP(A568,'Invoer bestelling'!$A$34:$F$49,2,FALSE))</f>
        <v/>
      </c>
      <c r="G568" t="str">
        <f t="shared" si="45"/>
        <v/>
      </c>
      <c r="H568" t="str">
        <f>IF(F568="","",VLOOKUP(F568,'Invoer bestelling'!B$34:G$52,6,FALSE))</f>
        <v/>
      </c>
      <c r="I568" t="str">
        <f t="array" ref="I568">IFERROR(INDEX($G$1:$G$2320,SMALL(IF($G$1:$G$2320&lt;&gt;"",ROW($G$1:$G$2320)),ROW())),"")</f>
        <v/>
      </c>
      <c r="J568" t="str">
        <f t="array" ref="J568">IFERROR(INDEX($H$1:$H$2320,SMALL(IF($H$1:$H$2320&lt;&gt;"",ROW($H$1:$H$2320)),ROW())),"")</f>
        <v/>
      </c>
    </row>
    <row r="569" spans="1:10" x14ac:dyDescent="0.25">
      <c r="A569">
        <f t="shared" si="46"/>
        <v>9</v>
      </c>
      <c r="B569">
        <f t="shared" si="48"/>
        <v>2</v>
      </c>
      <c r="C569">
        <f t="shared" si="48"/>
        <v>1</v>
      </c>
      <c r="E569" t="str" cm="1">
        <f t="array" ref="E569">IF(C569&gt;INDEX('Invoer bestelling'!$Y$34:$AH$49,'Overzicht bestelling'!A569,'Overzicht bestelling'!B569),"",INDEX('Invoer bestelling'!$Y$34:$AH$49,'Overzicht bestelling'!A569,'Overzicht bestelling'!B569))</f>
        <v/>
      </c>
      <c r="F569" t="str">
        <f>IF(E569="","",VLOOKUP(A569,'Invoer bestelling'!$A$34:$F$49,2,FALSE))</f>
        <v/>
      </c>
      <c r="G569" t="str">
        <f t="shared" si="45"/>
        <v/>
      </c>
      <c r="H569" t="str">
        <f>IF(F569="","",VLOOKUP(F569,'Invoer bestelling'!B$34:G$52,6,FALSE))</f>
        <v/>
      </c>
      <c r="I569" t="str">
        <f t="array" ref="I569">IFERROR(INDEX($G$1:$G$2320,SMALL(IF($G$1:$G$2320&lt;&gt;"",ROW($G$1:$G$2320)),ROW())),"")</f>
        <v/>
      </c>
      <c r="J569" t="str">
        <f t="array" ref="J569">IFERROR(INDEX($H$1:$H$2320,SMALL(IF($H$1:$H$2320&lt;&gt;"",ROW($H$1:$H$2320)),ROW())),"")</f>
        <v/>
      </c>
    </row>
    <row r="570" spans="1:10" x14ac:dyDescent="0.25">
      <c r="A570">
        <f t="shared" si="46"/>
        <v>9</v>
      </c>
      <c r="B570">
        <f t="shared" si="48"/>
        <v>2</v>
      </c>
      <c r="C570">
        <f t="shared" si="48"/>
        <v>2</v>
      </c>
      <c r="E570" t="str" cm="1">
        <f t="array" ref="E570">IF(C570&gt;INDEX('Invoer bestelling'!$Y$34:$AH$49,'Overzicht bestelling'!A570,'Overzicht bestelling'!B570),"",INDEX('Invoer bestelling'!$Y$34:$AH$49,'Overzicht bestelling'!A570,'Overzicht bestelling'!B570))</f>
        <v/>
      </c>
      <c r="F570" t="str">
        <f>IF(E570="","",VLOOKUP(A570,'Invoer bestelling'!$A$34:$F$49,2,FALSE))</f>
        <v/>
      </c>
      <c r="G570" t="str">
        <f t="shared" si="45"/>
        <v/>
      </c>
      <c r="H570" t="str">
        <f>IF(F570="","",VLOOKUP(F570,'Invoer bestelling'!B$34:G$52,6,FALSE))</f>
        <v/>
      </c>
      <c r="I570" t="str">
        <f t="array" ref="I570">IFERROR(INDEX($G$1:$G$2320,SMALL(IF($G$1:$G$2320&lt;&gt;"",ROW($G$1:$G$2320)),ROW())),"")</f>
        <v/>
      </c>
      <c r="J570" t="str">
        <f t="array" ref="J570">IFERROR(INDEX($H$1:$H$2320,SMALL(IF($H$1:$H$2320&lt;&gt;"",ROW($H$1:$H$2320)),ROW())),"")</f>
        <v/>
      </c>
    </row>
    <row r="571" spans="1:10" x14ac:dyDescent="0.25">
      <c r="A571">
        <f t="shared" si="46"/>
        <v>9</v>
      </c>
      <c r="B571">
        <f t="shared" si="48"/>
        <v>2</v>
      </c>
      <c r="C571">
        <f t="shared" si="48"/>
        <v>3</v>
      </c>
      <c r="E571" t="str" cm="1">
        <f t="array" ref="E571">IF(C571&gt;INDEX('Invoer bestelling'!$Y$34:$AH$49,'Overzicht bestelling'!A571,'Overzicht bestelling'!B571),"",INDEX('Invoer bestelling'!$Y$34:$AH$49,'Overzicht bestelling'!A571,'Overzicht bestelling'!B571))</f>
        <v/>
      </c>
      <c r="F571" t="str">
        <f>IF(E571="","",VLOOKUP(A571,'Invoer bestelling'!$A$34:$F$49,2,FALSE))</f>
        <v/>
      </c>
      <c r="G571" t="str">
        <f t="shared" si="45"/>
        <v/>
      </c>
      <c r="H571" t="str">
        <f>IF(F571="","",VLOOKUP(F571,'Invoer bestelling'!B$34:G$52,6,FALSE))</f>
        <v/>
      </c>
      <c r="I571" t="str">
        <f t="array" ref="I571">IFERROR(INDEX($G$1:$G$2320,SMALL(IF($G$1:$G$2320&lt;&gt;"",ROW($G$1:$G$2320)),ROW())),"")</f>
        <v/>
      </c>
      <c r="J571" t="str">
        <f t="array" ref="J571">IFERROR(INDEX($H$1:$H$2320,SMALL(IF($H$1:$H$2320&lt;&gt;"",ROW($H$1:$H$2320)),ROW())),"")</f>
        <v/>
      </c>
    </row>
    <row r="572" spans="1:10" x14ac:dyDescent="0.25">
      <c r="A572">
        <f t="shared" si="46"/>
        <v>9</v>
      </c>
      <c r="B572">
        <f t="shared" ref="B572:C591" si="49">B502</f>
        <v>2</v>
      </c>
      <c r="C572">
        <f t="shared" si="49"/>
        <v>4</v>
      </c>
      <c r="E572" t="str" cm="1">
        <f t="array" ref="E572">IF(C572&gt;INDEX('Invoer bestelling'!$Y$34:$AH$49,'Overzicht bestelling'!A572,'Overzicht bestelling'!B572),"",INDEX('Invoer bestelling'!$Y$34:$AH$49,'Overzicht bestelling'!A572,'Overzicht bestelling'!B572))</f>
        <v/>
      </c>
      <c r="F572" t="str">
        <f>IF(E572="","",VLOOKUP(A572,'Invoer bestelling'!$A$34:$F$49,2,FALSE))</f>
        <v/>
      </c>
      <c r="G572" t="str">
        <f t="shared" si="45"/>
        <v/>
      </c>
      <c r="H572" t="str">
        <f>IF(F572="","",VLOOKUP(F572,'Invoer bestelling'!B$34:G$52,6,FALSE))</f>
        <v/>
      </c>
      <c r="I572" t="str">
        <f t="array" ref="I572">IFERROR(INDEX($G$1:$G$2320,SMALL(IF($G$1:$G$2320&lt;&gt;"",ROW($G$1:$G$2320)),ROW())),"")</f>
        <v/>
      </c>
      <c r="J572" t="str">
        <f t="array" ref="J572">IFERROR(INDEX($H$1:$H$2320,SMALL(IF($H$1:$H$2320&lt;&gt;"",ROW($H$1:$H$2320)),ROW())),"")</f>
        <v/>
      </c>
    </row>
    <row r="573" spans="1:10" x14ac:dyDescent="0.25">
      <c r="A573">
        <f t="shared" si="46"/>
        <v>9</v>
      </c>
      <c r="B573">
        <f t="shared" si="49"/>
        <v>2</v>
      </c>
      <c r="C573">
        <f t="shared" si="49"/>
        <v>5</v>
      </c>
      <c r="E573" t="str" cm="1">
        <f t="array" ref="E573">IF(C573&gt;INDEX('Invoer bestelling'!$Y$34:$AH$49,'Overzicht bestelling'!A573,'Overzicht bestelling'!B573),"",INDEX('Invoer bestelling'!$Y$34:$AH$49,'Overzicht bestelling'!A573,'Overzicht bestelling'!B573))</f>
        <v/>
      </c>
      <c r="F573" t="str">
        <f>IF(E573="","",VLOOKUP(A573,'Invoer bestelling'!$A$34:$F$49,2,FALSE))</f>
        <v/>
      </c>
      <c r="G573" t="str">
        <f t="shared" si="45"/>
        <v/>
      </c>
      <c r="H573" t="str">
        <f>IF(F573="","",VLOOKUP(F573,'Invoer bestelling'!B$34:G$52,6,FALSE))</f>
        <v/>
      </c>
      <c r="I573" t="str">
        <f t="array" ref="I573">IFERROR(INDEX($G$1:$G$2320,SMALL(IF($G$1:$G$2320&lt;&gt;"",ROW($G$1:$G$2320)),ROW())),"")</f>
        <v/>
      </c>
      <c r="J573" t="str">
        <f t="array" ref="J573">IFERROR(INDEX($H$1:$H$2320,SMALL(IF($H$1:$H$2320&lt;&gt;"",ROW($H$1:$H$2320)),ROW())),"")</f>
        <v/>
      </c>
    </row>
    <row r="574" spans="1:10" x14ac:dyDescent="0.25">
      <c r="A574">
        <f t="shared" si="46"/>
        <v>9</v>
      </c>
      <c r="B574">
        <f t="shared" si="49"/>
        <v>2</v>
      </c>
      <c r="C574">
        <f t="shared" si="49"/>
        <v>6</v>
      </c>
      <c r="E574" t="str" cm="1">
        <f t="array" ref="E574">IF(C574&gt;INDEX('Invoer bestelling'!$Y$34:$AH$49,'Overzicht bestelling'!A574,'Overzicht bestelling'!B574),"",INDEX('Invoer bestelling'!$Y$34:$AH$49,'Overzicht bestelling'!A574,'Overzicht bestelling'!B574))</f>
        <v/>
      </c>
      <c r="F574" t="str">
        <f>IF(E574="","",VLOOKUP(A574,'Invoer bestelling'!$A$34:$F$49,2,FALSE))</f>
        <v/>
      </c>
      <c r="G574" t="str">
        <f t="shared" si="45"/>
        <v/>
      </c>
      <c r="H574" t="str">
        <f>IF(F574="","",VLOOKUP(F574,'Invoer bestelling'!B$34:G$52,6,FALSE))</f>
        <v/>
      </c>
      <c r="I574" t="str">
        <f t="array" ref="I574">IFERROR(INDEX($G$1:$G$2320,SMALL(IF($G$1:$G$2320&lt;&gt;"",ROW($G$1:$G$2320)),ROW())),"")</f>
        <v/>
      </c>
      <c r="J574" t="str">
        <f t="array" ref="J574">IFERROR(INDEX($H$1:$H$2320,SMALL(IF($H$1:$H$2320&lt;&gt;"",ROW($H$1:$H$2320)),ROW())),"")</f>
        <v/>
      </c>
    </row>
    <row r="575" spans="1:10" x14ac:dyDescent="0.25">
      <c r="A575">
        <f t="shared" si="46"/>
        <v>9</v>
      </c>
      <c r="B575">
        <f t="shared" si="49"/>
        <v>2</v>
      </c>
      <c r="C575">
        <f t="shared" si="49"/>
        <v>7</v>
      </c>
      <c r="E575" t="str" cm="1">
        <f t="array" ref="E575">IF(C575&gt;INDEX('Invoer bestelling'!$Y$34:$AH$49,'Overzicht bestelling'!A575,'Overzicht bestelling'!B575),"",INDEX('Invoer bestelling'!$Y$34:$AH$49,'Overzicht bestelling'!A575,'Overzicht bestelling'!B575))</f>
        <v/>
      </c>
      <c r="F575" t="str">
        <f>IF(E575="","",VLOOKUP(A575,'Invoer bestelling'!$A$34:$F$49,2,FALSE))</f>
        <v/>
      </c>
      <c r="G575" t="str">
        <f t="shared" si="45"/>
        <v/>
      </c>
      <c r="H575" t="str">
        <f>IF(F575="","",VLOOKUP(F575,'Invoer bestelling'!B$34:G$52,6,FALSE))</f>
        <v/>
      </c>
      <c r="I575" t="str">
        <f t="array" ref="I575">IFERROR(INDEX($G$1:$G$2320,SMALL(IF($G$1:$G$2320&lt;&gt;"",ROW($G$1:$G$2320)),ROW())),"")</f>
        <v/>
      </c>
      <c r="J575" t="str">
        <f t="array" ref="J575">IFERROR(INDEX($H$1:$H$2320,SMALL(IF($H$1:$H$2320&lt;&gt;"",ROW($H$1:$H$2320)),ROW())),"")</f>
        <v/>
      </c>
    </row>
    <row r="576" spans="1:10" x14ac:dyDescent="0.25">
      <c r="A576">
        <f t="shared" si="46"/>
        <v>9</v>
      </c>
      <c r="B576">
        <f t="shared" si="49"/>
        <v>3</v>
      </c>
      <c r="C576">
        <f t="shared" si="49"/>
        <v>1</v>
      </c>
      <c r="E576" t="str" cm="1">
        <f t="array" ref="E576">IF(C576&gt;INDEX('Invoer bestelling'!$Y$34:$AH$49,'Overzicht bestelling'!A576,'Overzicht bestelling'!B576),"",INDEX('Invoer bestelling'!$Y$34:$AH$49,'Overzicht bestelling'!A576,'Overzicht bestelling'!B576))</f>
        <v/>
      </c>
      <c r="F576" t="str">
        <f>IF(E576="","",VLOOKUP(A576,'Invoer bestelling'!$A$34:$F$49,2,FALSE))</f>
        <v/>
      </c>
      <c r="G576" t="str">
        <f t="shared" si="45"/>
        <v/>
      </c>
      <c r="H576" t="str">
        <f>IF(F576="","",VLOOKUP(F576,'Invoer bestelling'!B$34:G$52,6,FALSE))</f>
        <v/>
      </c>
      <c r="I576" t="str">
        <f t="array" ref="I576">IFERROR(INDEX($G$1:$G$2320,SMALL(IF($G$1:$G$2320&lt;&gt;"",ROW($G$1:$G$2320)),ROW())),"")</f>
        <v/>
      </c>
      <c r="J576" t="str">
        <f t="array" ref="J576">IFERROR(INDEX($H$1:$H$2320,SMALL(IF($H$1:$H$2320&lt;&gt;"",ROW($H$1:$H$2320)),ROW())),"")</f>
        <v/>
      </c>
    </row>
    <row r="577" spans="1:10" x14ac:dyDescent="0.25">
      <c r="A577">
        <f t="shared" si="46"/>
        <v>9</v>
      </c>
      <c r="B577">
        <f t="shared" si="49"/>
        <v>3</v>
      </c>
      <c r="C577">
        <f t="shared" si="49"/>
        <v>2</v>
      </c>
      <c r="E577" t="str" cm="1">
        <f t="array" ref="E577">IF(C577&gt;INDEX('Invoer bestelling'!$Y$34:$AH$49,'Overzicht bestelling'!A577,'Overzicht bestelling'!B577),"",INDEX('Invoer bestelling'!$Y$34:$AH$49,'Overzicht bestelling'!A577,'Overzicht bestelling'!B577))</f>
        <v/>
      </c>
      <c r="F577" t="str">
        <f>IF(E577="","",VLOOKUP(A577,'Invoer bestelling'!$A$34:$F$49,2,FALSE))</f>
        <v/>
      </c>
      <c r="G577" t="str">
        <f t="shared" si="45"/>
        <v/>
      </c>
      <c r="H577" t="str">
        <f>IF(F577="","",VLOOKUP(F577,'Invoer bestelling'!B$34:G$52,6,FALSE))</f>
        <v/>
      </c>
      <c r="I577" t="str">
        <f t="array" ref="I577">IFERROR(INDEX($G$1:$G$2320,SMALL(IF($G$1:$G$2320&lt;&gt;"",ROW($G$1:$G$2320)),ROW())),"")</f>
        <v/>
      </c>
      <c r="J577" t="str">
        <f t="array" ref="J577">IFERROR(INDEX($H$1:$H$2320,SMALL(IF($H$1:$H$2320&lt;&gt;"",ROW($H$1:$H$2320)),ROW())),"")</f>
        <v/>
      </c>
    </row>
    <row r="578" spans="1:10" x14ac:dyDescent="0.25">
      <c r="A578">
        <f t="shared" si="46"/>
        <v>9</v>
      </c>
      <c r="B578">
        <f t="shared" si="49"/>
        <v>3</v>
      </c>
      <c r="C578">
        <f t="shared" si="49"/>
        <v>3</v>
      </c>
      <c r="E578" t="str" cm="1">
        <f t="array" ref="E578">IF(C578&gt;INDEX('Invoer bestelling'!$Y$34:$AH$49,'Overzicht bestelling'!A578,'Overzicht bestelling'!B578),"",INDEX('Invoer bestelling'!$Y$34:$AH$49,'Overzicht bestelling'!A578,'Overzicht bestelling'!B578))</f>
        <v/>
      </c>
      <c r="F578" t="str">
        <f>IF(E578="","",VLOOKUP(A578,'Invoer bestelling'!$A$34:$F$49,2,FALSE))</f>
        <v/>
      </c>
      <c r="G578" t="str">
        <f t="shared" si="45"/>
        <v/>
      </c>
      <c r="H578" t="str">
        <f>IF(F578="","",VLOOKUP(F578,'Invoer bestelling'!B$34:G$52,6,FALSE))</f>
        <v/>
      </c>
      <c r="I578" t="str">
        <f t="array" ref="I578">IFERROR(INDEX($G$1:$G$2320,SMALL(IF($G$1:$G$2320&lt;&gt;"",ROW($G$1:$G$2320)),ROW())),"")</f>
        <v/>
      </c>
      <c r="J578" t="str">
        <f t="array" ref="J578">IFERROR(INDEX($H$1:$H$2320,SMALL(IF($H$1:$H$2320&lt;&gt;"",ROW($H$1:$H$2320)),ROW())),"")</f>
        <v/>
      </c>
    </row>
    <row r="579" spans="1:10" x14ac:dyDescent="0.25">
      <c r="A579">
        <f t="shared" si="46"/>
        <v>9</v>
      </c>
      <c r="B579">
        <f t="shared" si="49"/>
        <v>3</v>
      </c>
      <c r="C579">
        <f t="shared" si="49"/>
        <v>4</v>
      </c>
      <c r="E579" t="str" cm="1">
        <f t="array" ref="E579">IF(C579&gt;INDEX('Invoer bestelling'!$Y$34:$AH$49,'Overzicht bestelling'!A579,'Overzicht bestelling'!B579),"",INDEX('Invoer bestelling'!$Y$34:$AH$49,'Overzicht bestelling'!A579,'Overzicht bestelling'!B579))</f>
        <v/>
      </c>
      <c r="F579" t="str">
        <f>IF(E579="","",VLOOKUP(A579,'Invoer bestelling'!$A$34:$F$49,2,FALSE))</f>
        <v/>
      </c>
      <c r="G579" t="str">
        <f t="shared" ref="G579:G642" si="50">IF(F579="","",F579 &amp; " (MAAT "&amp;B579&amp;")")</f>
        <v/>
      </c>
      <c r="H579" t="str">
        <f>IF(F579="","",VLOOKUP(F579,'Invoer bestelling'!B$34:G$52,6,FALSE))</f>
        <v/>
      </c>
      <c r="I579" t="str">
        <f t="array" ref="I579">IFERROR(INDEX($G$1:$G$2320,SMALL(IF($G$1:$G$2320&lt;&gt;"",ROW($G$1:$G$2320)),ROW())),"")</f>
        <v/>
      </c>
      <c r="J579" t="str">
        <f t="array" ref="J579">IFERROR(INDEX($H$1:$H$2320,SMALL(IF($H$1:$H$2320&lt;&gt;"",ROW($H$1:$H$2320)),ROW())),"")</f>
        <v/>
      </c>
    </row>
    <row r="580" spans="1:10" x14ac:dyDescent="0.25">
      <c r="A580">
        <f t="shared" si="46"/>
        <v>9</v>
      </c>
      <c r="B580">
        <f t="shared" si="49"/>
        <v>3</v>
      </c>
      <c r="C580">
        <f t="shared" si="49"/>
        <v>5</v>
      </c>
      <c r="E580" t="str" cm="1">
        <f t="array" ref="E580">IF(C580&gt;INDEX('Invoer bestelling'!$Y$34:$AH$49,'Overzicht bestelling'!A580,'Overzicht bestelling'!B580),"",INDEX('Invoer bestelling'!$Y$34:$AH$49,'Overzicht bestelling'!A580,'Overzicht bestelling'!B580))</f>
        <v/>
      </c>
      <c r="F580" t="str">
        <f>IF(E580="","",VLOOKUP(A580,'Invoer bestelling'!$A$34:$F$49,2,FALSE))</f>
        <v/>
      </c>
      <c r="G580" t="str">
        <f t="shared" si="50"/>
        <v/>
      </c>
      <c r="H580" t="str">
        <f>IF(F580="","",VLOOKUP(F580,'Invoer bestelling'!B$34:G$52,6,FALSE))</f>
        <v/>
      </c>
      <c r="I580" t="str">
        <f t="array" ref="I580">IFERROR(INDEX($G$1:$G$2320,SMALL(IF($G$1:$G$2320&lt;&gt;"",ROW($G$1:$G$2320)),ROW())),"")</f>
        <v/>
      </c>
      <c r="J580" t="str">
        <f t="array" ref="J580">IFERROR(INDEX($H$1:$H$2320,SMALL(IF($H$1:$H$2320&lt;&gt;"",ROW($H$1:$H$2320)),ROW())),"")</f>
        <v/>
      </c>
    </row>
    <row r="581" spans="1:10" x14ac:dyDescent="0.25">
      <c r="A581">
        <f t="shared" si="46"/>
        <v>9</v>
      </c>
      <c r="B581">
        <f t="shared" si="49"/>
        <v>3</v>
      </c>
      <c r="C581">
        <f t="shared" si="49"/>
        <v>6</v>
      </c>
      <c r="E581" t="str" cm="1">
        <f t="array" ref="E581">IF(C581&gt;INDEX('Invoer bestelling'!$Y$34:$AH$49,'Overzicht bestelling'!A581,'Overzicht bestelling'!B581),"",INDEX('Invoer bestelling'!$Y$34:$AH$49,'Overzicht bestelling'!A581,'Overzicht bestelling'!B581))</f>
        <v/>
      </c>
      <c r="F581" t="str">
        <f>IF(E581="","",VLOOKUP(A581,'Invoer bestelling'!$A$34:$F$49,2,FALSE))</f>
        <v/>
      </c>
      <c r="G581" t="str">
        <f t="shared" si="50"/>
        <v/>
      </c>
      <c r="H581" t="str">
        <f>IF(F581="","",VLOOKUP(F581,'Invoer bestelling'!B$34:G$52,6,FALSE))</f>
        <v/>
      </c>
      <c r="I581" t="str">
        <f t="array" ref="I581">IFERROR(INDEX($G$1:$G$2320,SMALL(IF($G$1:$G$2320&lt;&gt;"",ROW($G$1:$G$2320)),ROW())),"")</f>
        <v/>
      </c>
      <c r="J581" t="str">
        <f t="array" ref="J581">IFERROR(INDEX($H$1:$H$2320,SMALL(IF($H$1:$H$2320&lt;&gt;"",ROW($H$1:$H$2320)),ROW())),"")</f>
        <v/>
      </c>
    </row>
    <row r="582" spans="1:10" x14ac:dyDescent="0.25">
      <c r="A582">
        <f t="shared" si="46"/>
        <v>9</v>
      </c>
      <c r="B582">
        <f t="shared" si="49"/>
        <v>3</v>
      </c>
      <c r="C582">
        <f t="shared" si="49"/>
        <v>7</v>
      </c>
      <c r="E582" t="str" cm="1">
        <f t="array" ref="E582">IF(C582&gt;INDEX('Invoer bestelling'!$Y$34:$AH$49,'Overzicht bestelling'!A582,'Overzicht bestelling'!B582),"",INDEX('Invoer bestelling'!$Y$34:$AH$49,'Overzicht bestelling'!A582,'Overzicht bestelling'!B582))</f>
        <v/>
      </c>
      <c r="F582" t="str">
        <f>IF(E582="","",VLOOKUP(A582,'Invoer bestelling'!$A$34:$F$49,2,FALSE))</f>
        <v/>
      </c>
      <c r="G582" t="str">
        <f t="shared" si="50"/>
        <v/>
      </c>
      <c r="H582" t="str">
        <f>IF(F582="","",VLOOKUP(F582,'Invoer bestelling'!B$34:G$52,6,FALSE))</f>
        <v/>
      </c>
      <c r="I582" t="str">
        <f t="array" ref="I582">IFERROR(INDEX($G$1:$G$2320,SMALL(IF($G$1:$G$2320&lt;&gt;"",ROW($G$1:$G$2320)),ROW())),"")</f>
        <v/>
      </c>
      <c r="J582" t="str">
        <f t="array" ref="J582">IFERROR(INDEX($H$1:$H$2320,SMALL(IF($H$1:$H$2320&lt;&gt;"",ROW($H$1:$H$2320)),ROW())),"")</f>
        <v/>
      </c>
    </row>
    <row r="583" spans="1:10" x14ac:dyDescent="0.25">
      <c r="A583">
        <f t="shared" si="46"/>
        <v>9</v>
      </c>
      <c r="B583">
        <f t="shared" si="49"/>
        <v>4</v>
      </c>
      <c r="C583">
        <f t="shared" si="49"/>
        <v>1</v>
      </c>
      <c r="E583" t="str" cm="1">
        <f t="array" ref="E583">IF(C583&gt;INDEX('Invoer bestelling'!$Y$34:$AH$49,'Overzicht bestelling'!A583,'Overzicht bestelling'!B583),"",INDEX('Invoer bestelling'!$Y$34:$AH$49,'Overzicht bestelling'!A583,'Overzicht bestelling'!B583))</f>
        <v/>
      </c>
      <c r="F583" t="str">
        <f>IF(E583="","",VLOOKUP(A583,'Invoer bestelling'!$A$34:$F$49,2,FALSE))</f>
        <v/>
      </c>
      <c r="G583" t="str">
        <f t="shared" si="50"/>
        <v/>
      </c>
      <c r="H583" t="str">
        <f>IF(F583="","",VLOOKUP(F583,'Invoer bestelling'!B$34:G$52,6,FALSE))</f>
        <v/>
      </c>
      <c r="I583" t="str">
        <f t="array" ref="I583">IFERROR(INDEX($G$1:$G$2320,SMALL(IF($G$1:$G$2320&lt;&gt;"",ROW($G$1:$G$2320)),ROW())),"")</f>
        <v/>
      </c>
      <c r="J583" t="str">
        <f t="array" ref="J583">IFERROR(INDEX($H$1:$H$2320,SMALL(IF($H$1:$H$2320&lt;&gt;"",ROW($H$1:$H$2320)),ROW())),"")</f>
        <v/>
      </c>
    </row>
    <row r="584" spans="1:10" x14ac:dyDescent="0.25">
      <c r="A584">
        <f t="shared" si="46"/>
        <v>9</v>
      </c>
      <c r="B584">
        <f t="shared" si="49"/>
        <v>4</v>
      </c>
      <c r="C584">
        <f t="shared" si="49"/>
        <v>2</v>
      </c>
      <c r="E584" t="str" cm="1">
        <f t="array" ref="E584">IF(C584&gt;INDEX('Invoer bestelling'!$Y$34:$AH$49,'Overzicht bestelling'!A584,'Overzicht bestelling'!B584),"",INDEX('Invoer bestelling'!$Y$34:$AH$49,'Overzicht bestelling'!A584,'Overzicht bestelling'!B584))</f>
        <v/>
      </c>
      <c r="F584" t="str">
        <f>IF(E584="","",VLOOKUP(A584,'Invoer bestelling'!$A$34:$F$49,2,FALSE))</f>
        <v/>
      </c>
      <c r="G584" t="str">
        <f t="shared" si="50"/>
        <v/>
      </c>
      <c r="H584" t="str">
        <f>IF(F584="","",VLOOKUP(F584,'Invoer bestelling'!B$34:G$52,6,FALSE))</f>
        <v/>
      </c>
      <c r="I584" t="str">
        <f t="array" ref="I584">IFERROR(INDEX($G$1:$G$2320,SMALL(IF($G$1:$G$2320&lt;&gt;"",ROW($G$1:$G$2320)),ROW())),"")</f>
        <v/>
      </c>
      <c r="J584" t="str">
        <f t="array" ref="J584">IFERROR(INDEX($H$1:$H$2320,SMALL(IF($H$1:$H$2320&lt;&gt;"",ROW($H$1:$H$2320)),ROW())),"")</f>
        <v/>
      </c>
    </row>
    <row r="585" spans="1:10" x14ac:dyDescent="0.25">
      <c r="A585">
        <f t="shared" ref="A585:A648" si="51">A515+1</f>
        <v>9</v>
      </c>
      <c r="B585">
        <f t="shared" si="49"/>
        <v>4</v>
      </c>
      <c r="C585">
        <f t="shared" si="49"/>
        <v>3</v>
      </c>
      <c r="E585" t="str" cm="1">
        <f t="array" ref="E585">IF(C585&gt;INDEX('Invoer bestelling'!$Y$34:$AH$49,'Overzicht bestelling'!A585,'Overzicht bestelling'!B585),"",INDEX('Invoer bestelling'!$Y$34:$AH$49,'Overzicht bestelling'!A585,'Overzicht bestelling'!B585))</f>
        <v/>
      </c>
      <c r="F585" t="str">
        <f>IF(E585="","",VLOOKUP(A585,'Invoer bestelling'!$A$34:$F$49,2,FALSE))</f>
        <v/>
      </c>
      <c r="G585" t="str">
        <f t="shared" si="50"/>
        <v/>
      </c>
      <c r="H585" t="str">
        <f>IF(F585="","",VLOOKUP(F585,'Invoer bestelling'!B$34:G$52,6,FALSE))</f>
        <v/>
      </c>
      <c r="I585" t="str">
        <f t="array" ref="I585">IFERROR(INDEX($G$1:$G$2320,SMALL(IF($G$1:$G$2320&lt;&gt;"",ROW($G$1:$G$2320)),ROW())),"")</f>
        <v/>
      </c>
      <c r="J585" t="str">
        <f t="array" ref="J585">IFERROR(INDEX($H$1:$H$2320,SMALL(IF($H$1:$H$2320&lt;&gt;"",ROW($H$1:$H$2320)),ROW())),"")</f>
        <v/>
      </c>
    </row>
    <row r="586" spans="1:10" x14ac:dyDescent="0.25">
      <c r="A586">
        <f t="shared" si="51"/>
        <v>9</v>
      </c>
      <c r="B586">
        <f t="shared" si="49"/>
        <v>4</v>
      </c>
      <c r="C586">
        <f t="shared" si="49"/>
        <v>4</v>
      </c>
      <c r="E586" t="str" cm="1">
        <f t="array" ref="E586">IF(C586&gt;INDEX('Invoer bestelling'!$Y$34:$AH$49,'Overzicht bestelling'!A586,'Overzicht bestelling'!B586),"",INDEX('Invoer bestelling'!$Y$34:$AH$49,'Overzicht bestelling'!A586,'Overzicht bestelling'!B586))</f>
        <v/>
      </c>
      <c r="F586" t="str">
        <f>IF(E586="","",VLOOKUP(A586,'Invoer bestelling'!$A$34:$F$49,2,FALSE))</f>
        <v/>
      </c>
      <c r="G586" t="str">
        <f t="shared" si="50"/>
        <v/>
      </c>
      <c r="H586" t="str">
        <f>IF(F586="","",VLOOKUP(F586,'Invoer bestelling'!B$34:G$52,6,FALSE))</f>
        <v/>
      </c>
      <c r="I586" t="str">
        <f t="array" ref="I586">IFERROR(INDEX($G$1:$G$2320,SMALL(IF($G$1:$G$2320&lt;&gt;"",ROW($G$1:$G$2320)),ROW())),"")</f>
        <v/>
      </c>
      <c r="J586" t="str">
        <f t="array" ref="J586">IFERROR(INDEX($H$1:$H$2320,SMALL(IF($H$1:$H$2320&lt;&gt;"",ROW($H$1:$H$2320)),ROW())),"")</f>
        <v/>
      </c>
    </row>
    <row r="587" spans="1:10" x14ac:dyDescent="0.25">
      <c r="A587">
        <f t="shared" si="51"/>
        <v>9</v>
      </c>
      <c r="B587">
        <f t="shared" si="49"/>
        <v>4</v>
      </c>
      <c r="C587">
        <f t="shared" si="49"/>
        <v>5</v>
      </c>
      <c r="E587" t="str" cm="1">
        <f t="array" ref="E587">IF(C587&gt;INDEX('Invoer bestelling'!$Y$34:$AH$49,'Overzicht bestelling'!A587,'Overzicht bestelling'!B587),"",INDEX('Invoer bestelling'!$Y$34:$AH$49,'Overzicht bestelling'!A587,'Overzicht bestelling'!B587))</f>
        <v/>
      </c>
      <c r="F587" t="str">
        <f>IF(E587="","",VLOOKUP(A587,'Invoer bestelling'!$A$34:$F$49,2,FALSE))</f>
        <v/>
      </c>
      <c r="G587" t="str">
        <f t="shared" si="50"/>
        <v/>
      </c>
      <c r="H587" t="str">
        <f>IF(F587="","",VLOOKUP(F587,'Invoer bestelling'!B$34:G$52,6,FALSE))</f>
        <v/>
      </c>
      <c r="I587" t="str">
        <f t="array" ref="I587">IFERROR(INDEX($G$1:$G$2320,SMALL(IF($G$1:$G$2320&lt;&gt;"",ROW($G$1:$G$2320)),ROW())),"")</f>
        <v/>
      </c>
      <c r="J587" t="str">
        <f t="array" ref="J587">IFERROR(INDEX($H$1:$H$2320,SMALL(IF($H$1:$H$2320&lt;&gt;"",ROW($H$1:$H$2320)),ROW())),"")</f>
        <v/>
      </c>
    </row>
    <row r="588" spans="1:10" x14ac:dyDescent="0.25">
      <c r="A588">
        <f t="shared" si="51"/>
        <v>9</v>
      </c>
      <c r="B588">
        <f t="shared" si="49"/>
        <v>4</v>
      </c>
      <c r="C588">
        <f t="shared" si="49"/>
        <v>6</v>
      </c>
      <c r="E588" t="str" cm="1">
        <f t="array" ref="E588">IF(C588&gt;INDEX('Invoer bestelling'!$Y$34:$AH$49,'Overzicht bestelling'!A588,'Overzicht bestelling'!B588),"",INDEX('Invoer bestelling'!$Y$34:$AH$49,'Overzicht bestelling'!A588,'Overzicht bestelling'!B588))</f>
        <v/>
      </c>
      <c r="F588" t="str">
        <f>IF(E588="","",VLOOKUP(A588,'Invoer bestelling'!$A$34:$F$49,2,FALSE))</f>
        <v/>
      </c>
      <c r="G588" t="str">
        <f t="shared" si="50"/>
        <v/>
      </c>
      <c r="H588" t="str">
        <f>IF(F588="","",VLOOKUP(F588,'Invoer bestelling'!B$34:G$52,6,FALSE))</f>
        <v/>
      </c>
      <c r="I588" t="str">
        <f t="array" ref="I588">IFERROR(INDEX($G$1:$G$2320,SMALL(IF($G$1:$G$2320&lt;&gt;"",ROW($G$1:$G$2320)),ROW())),"")</f>
        <v/>
      </c>
      <c r="J588" t="str">
        <f t="array" ref="J588">IFERROR(INDEX($H$1:$H$2320,SMALL(IF($H$1:$H$2320&lt;&gt;"",ROW($H$1:$H$2320)),ROW())),"")</f>
        <v/>
      </c>
    </row>
    <row r="589" spans="1:10" x14ac:dyDescent="0.25">
      <c r="A589">
        <f t="shared" si="51"/>
        <v>9</v>
      </c>
      <c r="B589">
        <f t="shared" si="49"/>
        <v>4</v>
      </c>
      <c r="C589">
        <f t="shared" si="49"/>
        <v>7</v>
      </c>
      <c r="E589" t="str" cm="1">
        <f t="array" ref="E589">IF(C589&gt;INDEX('Invoer bestelling'!$Y$34:$AH$49,'Overzicht bestelling'!A589,'Overzicht bestelling'!B589),"",INDEX('Invoer bestelling'!$Y$34:$AH$49,'Overzicht bestelling'!A589,'Overzicht bestelling'!B589))</f>
        <v/>
      </c>
      <c r="F589" t="str">
        <f>IF(E589="","",VLOOKUP(A589,'Invoer bestelling'!$A$34:$F$49,2,FALSE))</f>
        <v/>
      </c>
      <c r="G589" t="str">
        <f t="shared" si="50"/>
        <v/>
      </c>
      <c r="H589" t="str">
        <f>IF(F589="","",VLOOKUP(F589,'Invoer bestelling'!B$34:G$52,6,FALSE))</f>
        <v/>
      </c>
      <c r="I589" t="str">
        <f t="array" ref="I589">IFERROR(INDEX($G$1:$G$2320,SMALL(IF($G$1:$G$2320&lt;&gt;"",ROW($G$1:$G$2320)),ROW())),"")</f>
        <v/>
      </c>
      <c r="J589" t="str">
        <f t="array" ref="J589">IFERROR(INDEX($H$1:$H$2320,SMALL(IF($H$1:$H$2320&lt;&gt;"",ROW($H$1:$H$2320)),ROW())),"")</f>
        <v/>
      </c>
    </row>
    <row r="590" spans="1:10" x14ac:dyDescent="0.25">
      <c r="A590">
        <f t="shared" si="51"/>
        <v>9</v>
      </c>
      <c r="B590">
        <f t="shared" si="49"/>
        <v>5</v>
      </c>
      <c r="C590">
        <f t="shared" si="49"/>
        <v>1</v>
      </c>
      <c r="E590" t="str" cm="1">
        <f t="array" ref="E590">IF(C590&gt;INDEX('Invoer bestelling'!$Y$34:$AH$49,'Overzicht bestelling'!A590,'Overzicht bestelling'!B590),"",INDEX('Invoer bestelling'!$Y$34:$AH$49,'Overzicht bestelling'!A590,'Overzicht bestelling'!B590))</f>
        <v/>
      </c>
      <c r="F590" t="str">
        <f>IF(E590="","",VLOOKUP(A590,'Invoer bestelling'!$A$34:$F$49,2,FALSE))</f>
        <v/>
      </c>
      <c r="G590" t="str">
        <f t="shared" si="50"/>
        <v/>
      </c>
      <c r="H590" t="str">
        <f>IF(F590="","",VLOOKUP(F590,'Invoer bestelling'!B$34:G$52,6,FALSE))</f>
        <v/>
      </c>
      <c r="I590" t="str">
        <f t="array" ref="I590">IFERROR(INDEX($G$1:$G$2320,SMALL(IF($G$1:$G$2320&lt;&gt;"",ROW($G$1:$G$2320)),ROW())),"")</f>
        <v/>
      </c>
      <c r="J590" t="str">
        <f t="array" ref="J590">IFERROR(INDEX($H$1:$H$2320,SMALL(IF($H$1:$H$2320&lt;&gt;"",ROW($H$1:$H$2320)),ROW())),"")</f>
        <v/>
      </c>
    </row>
    <row r="591" spans="1:10" x14ac:dyDescent="0.25">
      <c r="A591">
        <f t="shared" si="51"/>
        <v>9</v>
      </c>
      <c r="B591">
        <f t="shared" si="49"/>
        <v>5</v>
      </c>
      <c r="C591">
        <f t="shared" si="49"/>
        <v>2</v>
      </c>
      <c r="E591" t="str" cm="1">
        <f t="array" ref="E591">IF(C591&gt;INDEX('Invoer bestelling'!$Y$34:$AH$49,'Overzicht bestelling'!A591,'Overzicht bestelling'!B591),"",INDEX('Invoer bestelling'!$Y$34:$AH$49,'Overzicht bestelling'!A591,'Overzicht bestelling'!B591))</f>
        <v/>
      </c>
      <c r="F591" t="str">
        <f>IF(E591="","",VLOOKUP(A591,'Invoer bestelling'!$A$34:$F$49,2,FALSE))</f>
        <v/>
      </c>
      <c r="G591" t="str">
        <f t="shared" si="50"/>
        <v/>
      </c>
      <c r="H591" t="str">
        <f>IF(F591="","",VLOOKUP(F591,'Invoer bestelling'!B$34:G$52,6,FALSE))</f>
        <v/>
      </c>
      <c r="I591" t="str">
        <f t="array" ref="I591">IFERROR(INDEX($G$1:$G$2320,SMALL(IF($G$1:$G$2320&lt;&gt;"",ROW($G$1:$G$2320)),ROW())),"")</f>
        <v/>
      </c>
      <c r="J591" t="str">
        <f t="array" ref="J591">IFERROR(INDEX($H$1:$H$2320,SMALL(IF($H$1:$H$2320&lt;&gt;"",ROW($H$1:$H$2320)),ROW())),"")</f>
        <v/>
      </c>
    </row>
    <row r="592" spans="1:10" x14ac:dyDescent="0.25">
      <c r="A592">
        <f t="shared" si="51"/>
        <v>9</v>
      </c>
      <c r="B592">
        <f t="shared" ref="B592:C611" si="52">B522</f>
        <v>5</v>
      </c>
      <c r="C592">
        <f t="shared" si="52"/>
        <v>3</v>
      </c>
      <c r="E592" t="str" cm="1">
        <f t="array" ref="E592">IF(C592&gt;INDEX('Invoer bestelling'!$Y$34:$AH$49,'Overzicht bestelling'!A592,'Overzicht bestelling'!B592),"",INDEX('Invoer bestelling'!$Y$34:$AH$49,'Overzicht bestelling'!A592,'Overzicht bestelling'!B592))</f>
        <v/>
      </c>
      <c r="F592" t="str">
        <f>IF(E592="","",VLOOKUP(A592,'Invoer bestelling'!$A$34:$F$49,2,FALSE))</f>
        <v/>
      </c>
      <c r="G592" t="str">
        <f t="shared" si="50"/>
        <v/>
      </c>
      <c r="H592" t="str">
        <f>IF(F592="","",VLOOKUP(F592,'Invoer bestelling'!B$34:G$52,6,FALSE))</f>
        <v/>
      </c>
      <c r="I592" t="str">
        <f t="array" ref="I592">IFERROR(INDEX($G$1:$G$2320,SMALL(IF($G$1:$G$2320&lt;&gt;"",ROW($G$1:$G$2320)),ROW())),"")</f>
        <v/>
      </c>
      <c r="J592" t="str">
        <f t="array" ref="J592">IFERROR(INDEX($H$1:$H$2320,SMALL(IF($H$1:$H$2320&lt;&gt;"",ROW($H$1:$H$2320)),ROW())),"")</f>
        <v/>
      </c>
    </row>
    <row r="593" spans="1:10" x14ac:dyDescent="0.25">
      <c r="A593">
        <f t="shared" si="51"/>
        <v>9</v>
      </c>
      <c r="B593">
        <f t="shared" si="52"/>
        <v>5</v>
      </c>
      <c r="C593">
        <f t="shared" si="52"/>
        <v>4</v>
      </c>
      <c r="E593" t="str" cm="1">
        <f t="array" ref="E593">IF(C593&gt;INDEX('Invoer bestelling'!$Y$34:$AH$49,'Overzicht bestelling'!A593,'Overzicht bestelling'!B593),"",INDEX('Invoer bestelling'!$Y$34:$AH$49,'Overzicht bestelling'!A593,'Overzicht bestelling'!B593))</f>
        <v/>
      </c>
      <c r="F593" t="str">
        <f>IF(E593="","",VLOOKUP(A593,'Invoer bestelling'!$A$34:$F$49,2,FALSE))</f>
        <v/>
      </c>
      <c r="G593" t="str">
        <f t="shared" si="50"/>
        <v/>
      </c>
      <c r="H593" t="str">
        <f>IF(F593="","",VLOOKUP(F593,'Invoer bestelling'!B$34:G$52,6,FALSE))</f>
        <v/>
      </c>
      <c r="I593" t="str">
        <f t="array" ref="I593">IFERROR(INDEX($G$1:$G$2320,SMALL(IF($G$1:$G$2320&lt;&gt;"",ROW($G$1:$G$2320)),ROW())),"")</f>
        <v/>
      </c>
      <c r="J593" t="str">
        <f t="array" ref="J593">IFERROR(INDEX($H$1:$H$2320,SMALL(IF($H$1:$H$2320&lt;&gt;"",ROW($H$1:$H$2320)),ROW())),"")</f>
        <v/>
      </c>
    </row>
    <row r="594" spans="1:10" x14ac:dyDescent="0.25">
      <c r="A594">
        <f t="shared" si="51"/>
        <v>9</v>
      </c>
      <c r="B594">
        <f t="shared" si="52"/>
        <v>5</v>
      </c>
      <c r="C594">
        <f t="shared" si="52"/>
        <v>5</v>
      </c>
      <c r="E594" t="str" cm="1">
        <f t="array" ref="E594">IF(C594&gt;INDEX('Invoer bestelling'!$Y$34:$AH$49,'Overzicht bestelling'!A594,'Overzicht bestelling'!B594),"",INDEX('Invoer bestelling'!$Y$34:$AH$49,'Overzicht bestelling'!A594,'Overzicht bestelling'!B594))</f>
        <v/>
      </c>
      <c r="F594" t="str">
        <f>IF(E594="","",VLOOKUP(A594,'Invoer bestelling'!$A$34:$F$49,2,FALSE))</f>
        <v/>
      </c>
      <c r="G594" t="str">
        <f t="shared" si="50"/>
        <v/>
      </c>
      <c r="H594" t="str">
        <f>IF(F594="","",VLOOKUP(F594,'Invoer bestelling'!B$34:G$52,6,FALSE))</f>
        <v/>
      </c>
      <c r="I594" t="str">
        <f t="array" ref="I594">IFERROR(INDEX($G$1:$G$2320,SMALL(IF($G$1:$G$2320&lt;&gt;"",ROW($G$1:$G$2320)),ROW())),"")</f>
        <v/>
      </c>
      <c r="J594" t="str">
        <f t="array" ref="J594">IFERROR(INDEX($H$1:$H$2320,SMALL(IF($H$1:$H$2320&lt;&gt;"",ROW($H$1:$H$2320)),ROW())),"")</f>
        <v/>
      </c>
    </row>
    <row r="595" spans="1:10" x14ac:dyDescent="0.25">
      <c r="A595">
        <f t="shared" si="51"/>
        <v>9</v>
      </c>
      <c r="B595">
        <f t="shared" si="52"/>
        <v>5</v>
      </c>
      <c r="C595">
        <f t="shared" si="52"/>
        <v>6</v>
      </c>
      <c r="E595" t="str" cm="1">
        <f t="array" ref="E595">IF(C595&gt;INDEX('Invoer bestelling'!$Y$34:$AH$49,'Overzicht bestelling'!A595,'Overzicht bestelling'!B595),"",INDEX('Invoer bestelling'!$Y$34:$AH$49,'Overzicht bestelling'!A595,'Overzicht bestelling'!B595))</f>
        <v/>
      </c>
      <c r="F595" t="str">
        <f>IF(E595="","",VLOOKUP(A595,'Invoer bestelling'!$A$34:$F$49,2,FALSE))</f>
        <v/>
      </c>
      <c r="G595" t="str">
        <f t="shared" si="50"/>
        <v/>
      </c>
      <c r="H595" t="str">
        <f>IF(F595="","",VLOOKUP(F595,'Invoer bestelling'!B$34:G$52,6,FALSE))</f>
        <v/>
      </c>
      <c r="I595" t="str">
        <f t="array" ref="I595">IFERROR(INDEX($G$1:$G$2320,SMALL(IF($G$1:$G$2320&lt;&gt;"",ROW($G$1:$G$2320)),ROW())),"")</f>
        <v/>
      </c>
      <c r="J595" t="str">
        <f t="array" ref="J595">IFERROR(INDEX($H$1:$H$2320,SMALL(IF($H$1:$H$2320&lt;&gt;"",ROW($H$1:$H$2320)),ROW())),"")</f>
        <v/>
      </c>
    </row>
    <row r="596" spans="1:10" x14ac:dyDescent="0.25">
      <c r="A596">
        <f t="shared" si="51"/>
        <v>9</v>
      </c>
      <c r="B596">
        <f t="shared" si="52"/>
        <v>5</v>
      </c>
      <c r="C596">
        <f t="shared" si="52"/>
        <v>7</v>
      </c>
      <c r="E596" t="str" cm="1">
        <f t="array" ref="E596">IF(C596&gt;INDEX('Invoer bestelling'!$Y$34:$AH$49,'Overzicht bestelling'!A596,'Overzicht bestelling'!B596),"",INDEX('Invoer bestelling'!$Y$34:$AH$49,'Overzicht bestelling'!A596,'Overzicht bestelling'!B596))</f>
        <v/>
      </c>
      <c r="F596" t="str">
        <f>IF(E596="","",VLOOKUP(A596,'Invoer bestelling'!$A$34:$F$49,2,FALSE))</f>
        <v/>
      </c>
      <c r="G596" t="str">
        <f t="shared" si="50"/>
        <v/>
      </c>
      <c r="H596" t="str">
        <f>IF(F596="","",VLOOKUP(F596,'Invoer bestelling'!B$34:G$52,6,FALSE))</f>
        <v/>
      </c>
      <c r="I596" t="str">
        <f t="array" ref="I596">IFERROR(INDEX($G$1:$G$2320,SMALL(IF($G$1:$G$2320&lt;&gt;"",ROW($G$1:$G$2320)),ROW())),"")</f>
        <v/>
      </c>
      <c r="J596" t="str">
        <f t="array" ref="J596">IFERROR(INDEX($H$1:$H$2320,SMALL(IF($H$1:$H$2320&lt;&gt;"",ROW($H$1:$H$2320)),ROW())),"")</f>
        <v/>
      </c>
    </row>
    <row r="597" spans="1:10" x14ac:dyDescent="0.25">
      <c r="A597">
        <f t="shared" si="51"/>
        <v>9</v>
      </c>
      <c r="B597">
        <f t="shared" si="52"/>
        <v>6</v>
      </c>
      <c r="C597">
        <f t="shared" si="52"/>
        <v>1</v>
      </c>
      <c r="E597" t="str" cm="1">
        <f t="array" ref="E597">IF(C597&gt;INDEX('Invoer bestelling'!$Y$34:$AH$49,'Overzicht bestelling'!A597,'Overzicht bestelling'!B597),"",INDEX('Invoer bestelling'!$Y$34:$AH$49,'Overzicht bestelling'!A597,'Overzicht bestelling'!B597))</f>
        <v/>
      </c>
      <c r="F597" t="str">
        <f>IF(E597="","",VLOOKUP(A597,'Invoer bestelling'!$A$34:$F$49,2,FALSE))</f>
        <v/>
      </c>
      <c r="G597" t="str">
        <f t="shared" si="50"/>
        <v/>
      </c>
      <c r="H597" t="str">
        <f>IF(F597="","",VLOOKUP(F597,'Invoer bestelling'!B$34:G$52,6,FALSE))</f>
        <v/>
      </c>
      <c r="I597" t="str">
        <f t="array" ref="I597">IFERROR(INDEX($G$1:$G$2320,SMALL(IF($G$1:$G$2320&lt;&gt;"",ROW($G$1:$G$2320)),ROW())),"")</f>
        <v/>
      </c>
      <c r="J597" t="str">
        <f t="array" ref="J597">IFERROR(INDEX($H$1:$H$2320,SMALL(IF($H$1:$H$2320&lt;&gt;"",ROW($H$1:$H$2320)),ROW())),"")</f>
        <v/>
      </c>
    </row>
    <row r="598" spans="1:10" x14ac:dyDescent="0.25">
      <c r="A598">
        <f t="shared" si="51"/>
        <v>9</v>
      </c>
      <c r="B598">
        <f t="shared" si="52"/>
        <v>6</v>
      </c>
      <c r="C598">
        <f t="shared" si="52"/>
        <v>2</v>
      </c>
      <c r="E598" t="str" cm="1">
        <f t="array" ref="E598">IF(C598&gt;INDEX('Invoer bestelling'!$Y$34:$AH$49,'Overzicht bestelling'!A598,'Overzicht bestelling'!B598),"",INDEX('Invoer bestelling'!$Y$34:$AH$49,'Overzicht bestelling'!A598,'Overzicht bestelling'!B598))</f>
        <v/>
      </c>
      <c r="F598" t="str">
        <f>IF(E598="","",VLOOKUP(A598,'Invoer bestelling'!$A$34:$F$49,2,FALSE))</f>
        <v/>
      </c>
      <c r="G598" t="str">
        <f t="shared" si="50"/>
        <v/>
      </c>
      <c r="H598" t="str">
        <f>IF(F598="","",VLOOKUP(F598,'Invoer bestelling'!B$34:G$52,6,FALSE))</f>
        <v/>
      </c>
      <c r="I598" t="str">
        <f t="array" ref="I598">IFERROR(INDEX($G$1:$G$2320,SMALL(IF($G$1:$G$2320&lt;&gt;"",ROW($G$1:$G$2320)),ROW())),"")</f>
        <v/>
      </c>
      <c r="J598" t="str">
        <f t="array" ref="J598">IFERROR(INDEX($H$1:$H$2320,SMALL(IF($H$1:$H$2320&lt;&gt;"",ROW($H$1:$H$2320)),ROW())),"")</f>
        <v/>
      </c>
    </row>
    <row r="599" spans="1:10" x14ac:dyDescent="0.25">
      <c r="A599">
        <f t="shared" si="51"/>
        <v>9</v>
      </c>
      <c r="B599">
        <f t="shared" si="52"/>
        <v>6</v>
      </c>
      <c r="C599">
        <f t="shared" si="52"/>
        <v>3</v>
      </c>
      <c r="E599" t="str" cm="1">
        <f t="array" ref="E599">IF(C599&gt;INDEX('Invoer bestelling'!$Y$34:$AH$49,'Overzicht bestelling'!A599,'Overzicht bestelling'!B599),"",INDEX('Invoer bestelling'!$Y$34:$AH$49,'Overzicht bestelling'!A599,'Overzicht bestelling'!B599))</f>
        <v/>
      </c>
      <c r="F599" t="str">
        <f>IF(E599="","",VLOOKUP(A599,'Invoer bestelling'!$A$34:$F$49,2,FALSE))</f>
        <v/>
      </c>
      <c r="G599" t="str">
        <f t="shared" si="50"/>
        <v/>
      </c>
      <c r="H599" t="str">
        <f>IF(F599="","",VLOOKUP(F599,'Invoer bestelling'!B$34:G$52,6,FALSE))</f>
        <v/>
      </c>
      <c r="I599" t="str">
        <f t="array" ref="I599">IFERROR(INDEX($G$1:$G$2320,SMALL(IF($G$1:$G$2320&lt;&gt;"",ROW($G$1:$G$2320)),ROW())),"")</f>
        <v/>
      </c>
      <c r="J599" t="str">
        <f t="array" ref="J599">IFERROR(INDEX($H$1:$H$2320,SMALL(IF($H$1:$H$2320&lt;&gt;"",ROW($H$1:$H$2320)),ROW())),"")</f>
        <v/>
      </c>
    </row>
    <row r="600" spans="1:10" x14ac:dyDescent="0.25">
      <c r="A600">
        <f t="shared" si="51"/>
        <v>9</v>
      </c>
      <c r="B600">
        <f t="shared" si="52"/>
        <v>6</v>
      </c>
      <c r="C600">
        <f t="shared" si="52"/>
        <v>4</v>
      </c>
      <c r="E600" t="str" cm="1">
        <f t="array" ref="E600">IF(C600&gt;INDEX('Invoer bestelling'!$Y$34:$AH$49,'Overzicht bestelling'!A600,'Overzicht bestelling'!B600),"",INDEX('Invoer bestelling'!$Y$34:$AH$49,'Overzicht bestelling'!A600,'Overzicht bestelling'!B600))</f>
        <v/>
      </c>
      <c r="F600" t="str">
        <f>IF(E600="","",VLOOKUP(A600,'Invoer bestelling'!$A$34:$F$49,2,FALSE))</f>
        <v/>
      </c>
      <c r="G600" t="str">
        <f t="shared" si="50"/>
        <v/>
      </c>
      <c r="H600" t="str">
        <f>IF(F600="","",VLOOKUP(F600,'Invoer bestelling'!B$34:G$52,6,FALSE))</f>
        <v/>
      </c>
      <c r="I600" t="str">
        <f t="array" ref="I600">IFERROR(INDEX($G$1:$G$2320,SMALL(IF($G$1:$G$2320&lt;&gt;"",ROW($G$1:$G$2320)),ROW())),"")</f>
        <v/>
      </c>
      <c r="J600" t="str">
        <f t="array" ref="J600">IFERROR(INDEX($H$1:$H$2320,SMALL(IF($H$1:$H$2320&lt;&gt;"",ROW($H$1:$H$2320)),ROW())),"")</f>
        <v/>
      </c>
    </row>
    <row r="601" spans="1:10" x14ac:dyDescent="0.25">
      <c r="A601">
        <f t="shared" si="51"/>
        <v>9</v>
      </c>
      <c r="B601">
        <f t="shared" si="52"/>
        <v>6</v>
      </c>
      <c r="C601">
        <f t="shared" si="52"/>
        <v>5</v>
      </c>
      <c r="E601" t="str" cm="1">
        <f t="array" ref="E601">IF(C601&gt;INDEX('Invoer bestelling'!$Y$34:$AH$49,'Overzicht bestelling'!A601,'Overzicht bestelling'!B601),"",INDEX('Invoer bestelling'!$Y$34:$AH$49,'Overzicht bestelling'!A601,'Overzicht bestelling'!B601))</f>
        <v/>
      </c>
      <c r="F601" t="str">
        <f>IF(E601="","",VLOOKUP(A601,'Invoer bestelling'!$A$34:$F$49,2,FALSE))</f>
        <v/>
      </c>
      <c r="G601" t="str">
        <f t="shared" si="50"/>
        <v/>
      </c>
      <c r="H601" t="str">
        <f>IF(F601="","",VLOOKUP(F601,'Invoer bestelling'!B$34:G$52,6,FALSE))</f>
        <v/>
      </c>
      <c r="I601" t="str">
        <f t="array" ref="I601">IFERROR(INDEX($G$1:$G$2320,SMALL(IF($G$1:$G$2320&lt;&gt;"",ROW($G$1:$G$2320)),ROW())),"")</f>
        <v/>
      </c>
      <c r="J601" t="str">
        <f t="array" ref="J601">IFERROR(INDEX($H$1:$H$2320,SMALL(IF($H$1:$H$2320&lt;&gt;"",ROW($H$1:$H$2320)),ROW())),"")</f>
        <v/>
      </c>
    </row>
    <row r="602" spans="1:10" x14ac:dyDescent="0.25">
      <c r="A602">
        <f t="shared" si="51"/>
        <v>9</v>
      </c>
      <c r="B602">
        <f t="shared" si="52"/>
        <v>6</v>
      </c>
      <c r="C602">
        <f t="shared" si="52"/>
        <v>6</v>
      </c>
      <c r="E602" t="str" cm="1">
        <f t="array" ref="E602">IF(C602&gt;INDEX('Invoer bestelling'!$Y$34:$AH$49,'Overzicht bestelling'!A602,'Overzicht bestelling'!B602),"",INDEX('Invoer bestelling'!$Y$34:$AH$49,'Overzicht bestelling'!A602,'Overzicht bestelling'!B602))</f>
        <v/>
      </c>
      <c r="F602" t="str">
        <f>IF(E602="","",VLOOKUP(A602,'Invoer bestelling'!$A$34:$F$49,2,FALSE))</f>
        <v/>
      </c>
      <c r="G602" t="str">
        <f t="shared" si="50"/>
        <v/>
      </c>
      <c r="H602" t="str">
        <f>IF(F602="","",VLOOKUP(F602,'Invoer bestelling'!B$34:G$52,6,FALSE))</f>
        <v/>
      </c>
      <c r="I602" t="str">
        <f t="array" ref="I602">IFERROR(INDEX($G$1:$G$2320,SMALL(IF($G$1:$G$2320&lt;&gt;"",ROW($G$1:$G$2320)),ROW())),"")</f>
        <v/>
      </c>
      <c r="J602" t="str">
        <f t="array" ref="J602">IFERROR(INDEX($H$1:$H$2320,SMALL(IF($H$1:$H$2320&lt;&gt;"",ROW($H$1:$H$2320)),ROW())),"")</f>
        <v/>
      </c>
    </row>
    <row r="603" spans="1:10" x14ac:dyDescent="0.25">
      <c r="A603">
        <f t="shared" si="51"/>
        <v>9</v>
      </c>
      <c r="B603">
        <f t="shared" si="52"/>
        <v>6</v>
      </c>
      <c r="C603">
        <f t="shared" si="52"/>
        <v>7</v>
      </c>
      <c r="E603" t="str" cm="1">
        <f t="array" ref="E603">IF(C603&gt;INDEX('Invoer bestelling'!$Y$34:$AH$49,'Overzicht bestelling'!A603,'Overzicht bestelling'!B603),"",INDEX('Invoer bestelling'!$Y$34:$AH$49,'Overzicht bestelling'!A603,'Overzicht bestelling'!B603))</f>
        <v/>
      </c>
      <c r="F603" t="str">
        <f>IF(E603="","",VLOOKUP(A603,'Invoer bestelling'!$A$34:$F$49,2,FALSE))</f>
        <v/>
      </c>
      <c r="G603" t="str">
        <f t="shared" si="50"/>
        <v/>
      </c>
      <c r="H603" t="str">
        <f>IF(F603="","",VLOOKUP(F603,'Invoer bestelling'!B$34:G$52,6,FALSE))</f>
        <v/>
      </c>
      <c r="I603" t="str">
        <f t="array" ref="I603">IFERROR(INDEX($G$1:$G$2320,SMALL(IF($G$1:$G$2320&lt;&gt;"",ROW($G$1:$G$2320)),ROW())),"")</f>
        <v/>
      </c>
      <c r="J603" t="str">
        <f t="array" ref="J603">IFERROR(INDEX($H$1:$H$2320,SMALL(IF($H$1:$H$2320&lt;&gt;"",ROW($H$1:$H$2320)),ROW())),"")</f>
        <v/>
      </c>
    </row>
    <row r="604" spans="1:10" x14ac:dyDescent="0.25">
      <c r="A604">
        <f t="shared" si="51"/>
        <v>9</v>
      </c>
      <c r="B604">
        <f t="shared" si="52"/>
        <v>7</v>
      </c>
      <c r="C604">
        <f t="shared" si="52"/>
        <v>1</v>
      </c>
      <c r="E604" t="str" cm="1">
        <f t="array" ref="E604">IF(C604&gt;INDEX('Invoer bestelling'!$Y$34:$AH$49,'Overzicht bestelling'!A604,'Overzicht bestelling'!B604),"",INDEX('Invoer bestelling'!$Y$34:$AH$49,'Overzicht bestelling'!A604,'Overzicht bestelling'!B604))</f>
        <v/>
      </c>
      <c r="F604" t="str">
        <f>IF(E604="","",VLOOKUP(A604,'Invoer bestelling'!$A$34:$F$49,2,FALSE))</f>
        <v/>
      </c>
      <c r="G604" t="str">
        <f t="shared" si="50"/>
        <v/>
      </c>
      <c r="H604" t="str">
        <f>IF(F604="","",VLOOKUP(F604,'Invoer bestelling'!B$34:G$52,6,FALSE))</f>
        <v/>
      </c>
      <c r="I604" t="str">
        <f t="array" ref="I604">IFERROR(INDEX($G$1:$G$2320,SMALL(IF($G$1:$G$2320&lt;&gt;"",ROW($G$1:$G$2320)),ROW())),"")</f>
        <v/>
      </c>
      <c r="J604" t="str">
        <f t="array" ref="J604">IFERROR(INDEX($H$1:$H$2320,SMALL(IF($H$1:$H$2320&lt;&gt;"",ROW($H$1:$H$2320)),ROW())),"")</f>
        <v/>
      </c>
    </row>
    <row r="605" spans="1:10" x14ac:dyDescent="0.25">
      <c r="A605">
        <f t="shared" si="51"/>
        <v>9</v>
      </c>
      <c r="B605">
        <f t="shared" si="52"/>
        <v>7</v>
      </c>
      <c r="C605">
        <f t="shared" si="52"/>
        <v>2</v>
      </c>
      <c r="E605" t="str" cm="1">
        <f t="array" ref="E605">IF(C605&gt;INDEX('Invoer bestelling'!$Y$34:$AH$49,'Overzicht bestelling'!A605,'Overzicht bestelling'!B605),"",INDEX('Invoer bestelling'!$Y$34:$AH$49,'Overzicht bestelling'!A605,'Overzicht bestelling'!B605))</f>
        <v/>
      </c>
      <c r="F605" t="str">
        <f>IF(E605="","",VLOOKUP(A605,'Invoer bestelling'!$A$34:$F$49,2,FALSE))</f>
        <v/>
      </c>
      <c r="G605" t="str">
        <f t="shared" si="50"/>
        <v/>
      </c>
      <c r="H605" t="str">
        <f>IF(F605="","",VLOOKUP(F605,'Invoer bestelling'!B$34:G$52,6,FALSE))</f>
        <v/>
      </c>
      <c r="I605" t="str">
        <f t="array" ref="I605">IFERROR(INDEX($G$1:$G$2320,SMALL(IF($G$1:$G$2320&lt;&gt;"",ROW($G$1:$G$2320)),ROW())),"")</f>
        <v/>
      </c>
      <c r="J605" t="str">
        <f t="array" ref="J605">IFERROR(INDEX($H$1:$H$2320,SMALL(IF($H$1:$H$2320&lt;&gt;"",ROW($H$1:$H$2320)),ROW())),"")</f>
        <v/>
      </c>
    </row>
    <row r="606" spans="1:10" x14ac:dyDescent="0.25">
      <c r="A606">
        <f t="shared" si="51"/>
        <v>9</v>
      </c>
      <c r="B606">
        <f t="shared" si="52"/>
        <v>7</v>
      </c>
      <c r="C606">
        <f t="shared" si="52"/>
        <v>3</v>
      </c>
      <c r="E606" t="str" cm="1">
        <f t="array" ref="E606">IF(C606&gt;INDEX('Invoer bestelling'!$Y$34:$AH$49,'Overzicht bestelling'!A606,'Overzicht bestelling'!B606),"",INDEX('Invoer bestelling'!$Y$34:$AH$49,'Overzicht bestelling'!A606,'Overzicht bestelling'!B606))</f>
        <v/>
      </c>
      <c r="F606" t="str">
        <f>IF(E606="","",VLOOKUP(A606,'Invoer bestelling'!$A$34:$F$49,2,FALSE))</f>
        <v/>
      </c>
      <c r="G606" t="str">
        <f t="shared" si="50"/>
        <v/>
      </c>
      <c r="H606" t="str">
        <f>IF(F606="","",VLOOKUP(F606,'Invoer bestelling'!B$34:G$52,6,FALSE))</f>
        <v/>
      </c>
      <c r="I606" t="str">
        <f t="array" ref="I606">IFERROR(INDEX($G$1:$G$2320,SMALL(IF($G$1:$G$2320&lt;&gt;"",ROW($G$1:$G$2320)),ROW())),"")</f>
        <v/>
      </c>
      <c r="J606" t="str">
        <f t="array" ref="J606">IFERROR(INDEX($H$1:$H$2320,SMALL(IF($H$1:$H$2320&lt;&gt;"",ROW($H$1:$H$2320)),ROW())),"")</f>
        <v/>
      </c>
    </row>
    <row r="607" spans="1:10" x14ac:dyDescent="0.25">
      <c r="A607">
        <f t="shared" si="51"/>
        <v>9</v>
      </c>
      <c r="B607">
        <f t="shared" si="52"/>
        <v>7</v>
      </c>
      <c r="C607">
        <f t="shared" si="52"/>
        <v>4</v>
      </c>
      <c r="E607" t="str" cm="1">
        <f t="array" ref="E607">IF(C607&gt;INDEX('Invoer bestelling'!$Y$34:$AH$49,'Overzicht bestelling'!A607,'Overzicht bestelling'!B607),"",INDEX('Invoer bestelling'!$Y$34:$AH$49,'Overzicht bestelling'!A607,'Overzicht bestelling'!B607))</f>
        <v/>
      </c>
      <c r="F607" t="str">
        <f>IF(E607="","",VLOOKUP(A607,'Invoer bestelling'!$A$34:$F$49,2,FALSE))</f>
        <v/>
      </c>
      <c r="G607" t="str">
        <f t="shared" si="50"/>
        <v/>
      </c>
      <c r="H607" t="str">
        <f>IF(F607="","",VLOOKUP(F607,'Invoer bestelling'!B$34:G$52,6,FALSE))</f>
        <v/>
      </c>
      <c r="I607" t="str">
        <f t="array" ref="I607">IFERROR(INDEX($G$1:$G$2320,SMALL(IF($G$1:$G$2320&lt;&gt;"",ROW($G$1:$G$2320)),ROW())),"")</f>
        <v/>
      </c>
      <c r="J607" t="str">
        <f t="array" ref="J607">IFERROR(INDEX($H$1:$H$2320,SMALL(IF($H$1:$H$2320&lt;&gt;"",ROW($H$1:$H$2320)),ROW())),"")</f>
        <v/>
      </c>
    </row>
    <row r="608" spans="1:10" x14ac:dyDescent="0.25">
      <c r="A608">
        <f t="shared" si="51"/>
        <v>9</v>
      </c>
      <c r="B608">
        <f t="shared" si="52"/>
        <v>7</v>
      </c>
      <c r="C608">
        <f t="shared" si="52"/>
        <v>5</v>
      </c>
      <c r="E608" t="str" cm="1">
        <f t="array" ref="E608">IF(C608&gt;INDEX('Invoer bestelling'!$Y$34:$AH$49,'Overzicht bestelling'!A608,'Overzicht bestelling'!B608),"",INDEX('Invoer bestelling'!$Y$34:$AH$49,'Overzicht bestelling'!A608,'Overzicht bestelling'!B608))</f>
        <v/>
      </c>
      <c r="F608" t="str">
        <f>IF(E608="","",VLOOKUP(A608,'Invoer bestelling'!$A$34:$F$49,2,FALSE))</f>
        <v/>
      </c>
      <c r="G608" t="str">
        <f t="shared" si="50"/>
        <v/>
      </c>
      <c r="H608" t="str">
        <f>IF(F608="","",VLOOKUP(F608,'Invoer bestelling'!B$34:G$52,6,FALSE))</f>
        <v/>
      </c>
      <c r="I608" t="str">
        <f t="array" ref="I608">IFERROR(INDEX($G$1:$G$2320,SMALL(IF($G$1:$G$2320&lt;&gt;"",ROW($G$1:$G$2320)),ROW())),"")</f>
        <v/>
      </c>
      <c r="J608" t="str">
        <f t="array" ref="J608">IFERROR(INDEX($H$1:$H$2320,SMALL(IF($H$1:$H$2320&lt;&gt;"",ROW($H$1:$H$2320)),ROW())),"")</f>
        <v/>
      </c>
    </row>
    <row r="609" spans="1:10" x14ac:dyDescent="0.25">
      <c r="A609">
        <f t="shared" si="51"/>
        <v>9</v>
      </c>
      <c r="B609">
        <f t="shared" si="52"/>
        <v>7</v>
      </c>
      <c r="C609">
        <f t="shared" si="52"/>
        <v>6</v>
      </c>
      <c r="E609" t="str" cm="1">
        <f t="array" ref="E609">IF(C609&gt;INDEX('Invoer bestelling'!$Y$34:$AH$49,'Overzicht bestelling'!A609,'Overzicht bestelling'!B609),"",INDEX('Invoer bestelling'!$Y$34:$AH$49,'Overzicht bestelling'!A609,'Overzicht bestelling'!B609))</f>
        <v/>
      </c>
      <c r="F609" t="str">
        <f>IF(E609="","",VLOOKUP(A609,'Invoer bestelling'!$A$34:$F$49,2,FALSE))</f>
        <v/>
      </c>
      <c r="G609" t="str">
        <f t="shared" si="50"/>
        <v/>
      </c>
      <c r="H609" t="str">
        <f>IF(F609="","",VLOOKUP(F609,'Invoer bestelling'!B$34:G$52,6,FALSE))</f>
        <v/>
      </c>
      <c r="I609" t="str">
        <f t="array" ref="I609">IFERROR(INDEX($G$1:$G$2320,SMALL(IF($G$1:$G$2320&lt;&gt;"",ROW($G$1:$G$2320)),ROW())),"")</f>
        <v/>
      </c>
      <c r="J609" t="str">
        <f t="array" ref="J609">IFERROR(INDEX($H$1:$H$2320,SMALL(IF($H$1:$H$2320&lt;&gt;"",ROW($H$1:$H$2320)),ROW())),"")</f>
        <v/>
      </c>
    </row>
    <row r="610" spans="1:10" x14ac:dyDescent="0.25">
      <c r="A610">
        <f t="shared" si="51"/>
        <v>9</v>
      </c>
      <c r="B610">
        <f t="shared" si="52"/>
        <v>7</v>
      </c>
      <c r="C610">
        <f t="shared" si="52"/>
        <v>7</v>
      </c>
      <c r="E610" t="str" cm="1">
        <f t="array" ref="E610">IF(C610&gt;INDEX('Invoer bestelling'!$Y$34:$AH$49,'Overzicht bestelling'!A610,'Overzicht bestelling'!B610),"",INDEX('Invoer bestelling'!$Y$34:$AH$49,'Overzicht bestelling'!A610,'Overzicht bestelling'!B610))</f>
        <v/>
      </c>
      <c r="F610" t="str">
        <f>IF(E610="","",VLOOKUP(A610,'Invoer bestelling'!$A$34:$F$49,2,FALSE))</f>
        <v/>
      </c>
      <c r="G610" t="str">
        <f t="shared" si="50"/>
        <v/>
      </c>
      <c r="H610" t="str">
        <f>IF(F610="","",VLOOKUP(F610,'Invoer bestelling'!B$34:G$52,6,FALSE))</f>
        <v/>
      </c>
      <c r="I610" t="str">
        <f t="array" ref="I610">IFERROR(INDEX($G$1:$G$2320,SMALL(IF($G$1:$G$2320&lt;&gt;"",ROW($G$1:$G$2320)),ROW())),"")</f>
        <v/>
      </c>
      <c r="J610" t="str">
        <f t="array" ref="J610">IFERROR(INDEX($H$1:$H$2320,SMALL(IF($H$1:$H$2320&lt;&gt;"",ROW($H$1:$H$2320)),ROW())),"")</f>
        <v/>
      </c>
    </row>
    <row r="611" spans="1:10" x14ac:dyDescent="0.25">
      <c r="A611">
        <f t="shared" si="51"/>
        <v>9</v>
      </c>
      <c r="B611">
        <f t="shared" si="52"/>
        <v>8</v>
      </c>
      <c r="C611">
        <f t="shared" si="52"/>
        <v>1</v>
      </c>
      <c r="E611" t="str" cm="1">
        <f t="array" ref="E611">IF(C611&gt;INDEX('Invoer bestelling'!$Y$34:$AH$49,'Overzicht bestelling'!A611,'Overzicht bestelling'!B611),"",INDEX('Invoer bestelling'!$Y$34:$AH$49,'Overzicht bestelling'!A611,'Overzicht bestelling'!B611))</f>
        <v/>
      </c>
      <c r="F611" t="str">
        <f>IF(E611="","",VLOOKUP(A611,'Invoer bestelling'!$A$34:$F$49,2,FALSE))</f>
        <v/>
      </c>
      <c r="G611" t="str">
        <f t="shared" si="50"/>
        <v/>
      </c>
      <c r="H611" t="str">
        <f>IF(F611="","",VLOOKUP(F611,'Invoer bestelling'!B$34:G$52,6,FALSE))</f>
        <v/>
      </c>
      <c r="I611" t="str">
        <f t="array" ref="I611">IFERROR(INDEX($G$1:$G$2320,SMALL(IF($G$1:$G$2320&lt;&gt;"",ROW($G$1:$G$2320)),ROW())),"")</f>
        <v/>
      </c>
      <c r="J611" t="str">
        <f t="array" ref="J611">IFERROR(INDEX($H$1:$H$2320,SMALL(IF($H$1:$H$2320&lt;&gt;"",ROW($H$1:$H$2320)),ROW())),"")</f>
        <v/>
      </c>
    </row>
    <row r="612" spans="1:10" x14ac:dyDescent="0.25">
      <c r="A612">
        <f t="shared" si="51"/>
        <v>9</v>
      </c>
      <c r="B612">
        <f t="shared" ref="B612:C631" si="53">B542</f>
        <v>8</v>
      </c>
      <c r="C612">
        <f t="shared" si="53"/>
        <v>2</v>
      </c>
      <c r="E612" t="str" cm="1">
        <f t="array" ref="E612">IF(C612&gt;INDEX('Invoer bestelling'!$Y$34:$AH$49,'Overzicht bestelling'!A612,'Overzicht bestelling'!B612),"",INDEX('Invoer bestelling'!$Y$34:$AH$49,'Overzicht bestelling'!A612,'Overzicht bestelling'!B612))</f>
        <v/>
      </c>
      <c r="F612" t="str">
        <f>IF(E612="","",VLOOKUP(A612,'Invoer bestelling'!$A$34:$F$49,2,FALSE))</f>
        <v/>
      </c>
      <c r="G612" t="str">
        <f t="shared" si="50"/>
        <v/>
      </c>
      <c r="H612" t="str">
        <f>IF(F612="","",VLOOKUP(F612,'Invoer bestelling'!B$34:G$52,6,FALSE))</f>
        <v/>
      </c>
      <c r="I612" t="str">
        <f t="array" ref="I612">IFERROR(INDEX($G$1:$G$2320,SMALL(IF($G$1:$G$2320&lt;&gt;"",ROW($G$1:$G$2320)),ROW())),"")</f>
        <v/>
      </c>
      <c r="J612" t="str">
        <f t="array" ref="J612">IFERROR(INDEX($H$1:$H$2320,SMALL(IF($H$1:$H$2320&lt;&gt;"",ROW($H$1:$H$2320)),ROW())),"")</f>
        <v/>
      </c>
    </row>
    <row r="613" spans="1:10" x14ac:dyDescent="0.25">
      <c r="A613">
        <f t="shared" si="51"/>
        <v>9</v>
      </c>
      <c r="B613">
        <f t="shared" si="53"/>
        <v>8</v>
      </c>
      <c r="C613">
        <f t="shared" si="53"/>
        <v>3</v>
      </c>
      <c r="E613" t="str" cm="1">
        <f t="array" ref="E613">IF(C613&gt;INDEX('Invoer bestelling'!$Y$34:$AH$49,'Overzicht bestelling'!A613,'Overzicht bestelling'!B613),"",INDEX('Invoer bestelling'!$Y$34:$AH$49,'Overzicht bestelling'!A613,'Overzicht bestelling'!B613))</f>
        <v/>
      </c>
      <c r="F613" t="str">
        <f>IF(E613="","",VLOOKUP(A613,'Invoer bestelling'!$A$34:$F$49,2,FALSE))</f>
        <v/>
      </c>
      <c r="G613" t="str">
        <f t="shared" si="50"/>
        <v/>
      </c>
      <c r="H613" t="str">
        <f>IF(F613="","",VLOOKUP(F613,'Invoer bestelling'!B$34:G$52,6,FALSE))</f>
        <v/>
      </c>
      <c r="I613" t="str">
        <f t="array" ref="I613">IFERROR(INDEX($G$1:$G$2320,SMALL(IF($G$1:$G$2320&lt;&gt;"",ROW($G$1:$G$2320)),ROW())),"")</f>
        <v/>
      </c>
      <c r="J613" t="str">
        <f t="array" ref="J613">IFERROR(INDEX($H$1:$H$2320,SMALL(IF($H$1:$H$2320&lt;&gt;"",ROW($H$1:$H$2320)),ROW())),"")</f>
        <v/>
      </c>
    </row>
    <row r="614" spans="1:10" x14ac:dyDescent="0.25">
      <c r="A614">
        <f t="shared" si="51"/>
        <v>9</v>
      </c>
      <c r="B614">
        <f t="shared" si="53"/>
        <v>8</v>
      </c>
      <c r="C614">
        <f t="shared" si="53"/>
        <v>4</v>
      </c>
      <c r="E614" t="str" cm="1">
        <f t="array" ref="E614">IF(C614&gt;INDEX('Invoer bestelling'!$Y$34:$AH$49,'Overzicht bestelling'!A614,'Overzicht bestelling'!B614),"",INDEX('Invoer bestelling'!$Y$34:$AH$49,'Overzicht bestelling'!A614,'Overzicht bestelling'!B614))</f>
        <v/>
      </c>
      <c r="F614" t="str">
        <f>IF(E614="","",VLOOKUP(A614,'Invoer bestelling'!$A$34:$F$49,2,FALSE))</f>
        <v/>
      </c>
      <c r="G614" t="str">
        <f t="shared" si="50"/>
        <v/>
      </c>
      <c r="H614" t="str">
        <f>IF(F614="","",VLOOKUP(F614,'Invoer bestelling'!B$34:G$52,6,FALSE))</f>
        <v/>
      </c>
      <c r="I614" t="str">
        <f t="array" ref="I614">IFERROR(INDEX($G$1:$G$2320,SMALL(IF($G$1:$G$2320&lt;&gt;"",ROW($G$1:$G$2320)),ROW())),"")</f>
        <v/>
      </c>
      <c r="J614" t="str">
        <f t="array" ref="J614">IFERROR(INDEX($H$1:$H$2320,SMALL(IF($H$1:$H$2320&lt;&gt;"",ROW($H$1:$H$2320)),ROW())),"")</f>
        <v/>
      </c>
    </row>
    <row r="615" spans="1:10" x14ac:dyDescent="0.25">
      <c r="A615">
        <f t="shared" si="51"/>
        <v>9</v>
      </c>
      <c r="B615">
        <f t="shared" si="53"/>
        <v>8</v>
      </c>
      <c r="C615">
        <f t="shared" si="53"/>
        <v>5</v>
      </c>
      <c r="E615" t="str" cm="1">
        <f t="array" ref="E615">IF(C615&gt;INDEX('Invoer bestelling'!$Y$34:$AH$49,'Overzicht bestelling'!A615,'Overzicht bestelling'!B615),"",INDEX('Invoer bestelling'!$Y$34:$AH$49,'Overzicht bestelling'!A615,'Overzicht bestelling'!B615))</f>
        <v/>
      </c>
      <c r="F615" t="str">
        <f>IF(E615="","",VLOOKUP(A615,'Invoer bestelling'!$A$34:$F$49,2,FALSE))</f>
        <v/>
      </c>
      <c r="G615" t="str">
        <f t="shared" si="50"/>
        <v/>
      </c>
      <c r="H615" t="str">
        <f>IF(F615="","",VLOOKUP(F615,'Invoer bestelling'!B$34:G$52,6,FALSE))</f>
        <v/>
      </c>
      <c r="I615" t="str">
        <f t="array" ref="I615">IFERROR(INDEX($G$1:$G$2320,SMALL(IF($G$1:$G$2320&lt;&gt;"",ROW($G$1:$G$2320)),ROW())),"")</f>
        <v/>
      </c>
      <c r="J615" t="str">
        <f t="array" ref="J615">IFERROR(INDEX($H$1:$H$2320,SMALL(IF($H$1:$H$2320&lt;&gt;"",ROW($H$1:$H$2320)),ROW())),"")</f>
        <v/>
      </c>
    </row>
    <row r="616" spans="1:10" x14ac:dyDescent="0.25">
      <c r="A616">
        <f t="shared" si="51"/>
        <v>9</v>
      </c>
      <c r="B616">
        <f t="shared" si="53"/>
        <v>8</v>
      </c>
      <c r="C616">
        <f t="shared" si="53"/>
        <v>6</v>
      </c>
      <c r="E616" t="str" cm="1">
        <f t="array" ref="E616">IF(C616&gt;INDEX('Invoer bestelling'!$Y$34:$AH$49,'Overzicht bestelling'!A616,'Overzicht bestelling'!B616),"",INDEX('Invoer bestelling'!$Y$34:$AH$49,'Overzicht bestelling'!A616,'Overzicht bestelling'!B616))</f>
        <v/>
      </c>
      <c r="F616" t="str">
        <f>IF(E616="","",VLOOKUP(A616,'Invoer bestelling'!$A$34:$F$49,2,FALSE))</f>
        <v/>
      </c>
      <c r="G616" t="str">
        <f t="shared" si="50"/>
        <v/>
      </c>
      <c r="H616" t="str">
        <f>IF(F616="","",VLOOKUP(F616,'Invoer bestelling'!B$34:G$52,6,FALSE))</f>
        <v/>
      </c>
      <c r="I616" t="str">
        <f t="array" ref="I616">IFERROR(INDEX($G$1:$G$2320,SMALL(IF($G$1:$G$2320&lt;&gt;"",ROW($G$1:$G$2320)),ROW())),"")</f>
        <v/>
      </c>
      <c r="J616" t="str">
        <f t="array" ref="J616">IFERROR(INDEX($H$1:$H$2320,SMALL(IF($H$1:$H$2320&lt;&gt;"",ROW($H$1:$H$2320)),ROW())),"")</f>
        <v/>
      </c>
    </row>
    <row r="617" spans="1:10" x14ac:dyDescent="0.25">
      <c r="A617">
        <f t="shared" si="51"/>
        <v>9</v>
      </c>
      <c r="B617">
        <f t="shared" si="53"/>
        <v>8</v>
      </c>
      <c r="C617">
        <f t="shared" si="53"/>
        <v>7</v>
      </c>
      <c r="E617" t="str" cm="1">
        <f t="array" ref="E617">IF(C617&gt;INDEX('Invoer bestelling'!$Y$34:$AH$49,'Overzicht bestelling'!A617,'Overzicht bestelling'!B617),"",INDEX('Invoer bestelling'!$Y$34:$AH$49,'Overzicht bestelling'!A617,'Overzicht bestelling'!B617))</f>
        <v/>
      </c>
      <c r="F617" t="str">
        <f>IF(E617="","",VLOOKUP(A617,'Invoer bestelling'!$A$34:$F$49,2,FALSE))</f>
        <v/>
      </c>
      <c r="G617" t="str">
        <f t="shared" si="50"/>
        <v/>
      </c>
      <c r="H617" t="str">
        <f>IF(F617="","",VLOOKUP(F617,'Invoer bestelling'!B$34:G$52,6,FALSE))</f>
        <v/>
      </c>
      <c r="I617" t="str">
        <f t="array" ref="I617">IFERROR(INDEX($G$1:$G$2320,SMALL(IF($G$1:$G$2320&lt;&gt;"",ROW($G$1:$G$2320)),ROW())),"")</f>
        <v/>
      </c>
      <c r="J617" t="str">
        <f t="array" ref="J617">IFERROR(INDEX($H$1:$H$2320,SMALL(IF($H$1:$H$2320&lt;&gt;"",ROW($H$1:$H$2320)),ROW())),"")</f>
        <v/>
      </c>
    </row>
    <row r="618" spans="1:10" x14ac:dyDescent="0.25">
      <c r="A618">
        <f t="shared" si="51"/>
        <v>9</v>
      </c>
      <c r="B618">
        <f t="shared" si="53"/>
        <v>9</v>
      </c>
      <c r="C618">
        <f t="shared" si="53"/>
        <v>1</v>
      </c>
      <c r="E618" t="str" cm="1">
        <f t="array" ref="E618">IF(C618&gt;INDEX('Invoer bestelling'!$Y$34:$AH$49,'Overzicht bestelling'!A618,'Overzicht bestelling'!B618),"",INDEX('Invoer bestelling'!$Y$34:$AH$49,'Overzicht bestelling'!A618,'Overzicht bestelling'!B618))</f>
        <v/>
      </c>
      <c r="F618" t="str">
        <f>IF(E618="","",VLOOKUP(A618,'Invoer bestelling'!$A$34:$F$49,2,FALSE))</f>
        <v/>
      </c>
      <c r="G618" t="str">
        <f t="shared" si="50"/>
        <v/>
      </c>
      <c r="H618" t="str">
        <f>IF(F618="","",VLOOKUP(F618,'Invoer bestelling'!B$34:G$52,6,FALSE))</f>
        <v/>
      </c>
      <c r="I618" t="str">
        <f t="array" ref="I618">IFERROR(INDEX($G$1:$G$2320,SMALL(IF($G$1:$G$2320&lt;&gt;"",ROW($G$1:$G$2320)),ROW())),"")</f>
        <v/>
      </c>
      <c r="J618" t="str">
        <f t="array" ref="J618">IFERROR(INDEX($H$1:$H$2320,SMALL(IF($H$1:$H$2320&lt;&gt;"",ROW($H$1:$H$2320)),ROW())),"")</f>
        <v/>
      </c>
    </row>
    <row r="619" spans="1:10" x14ac:dyDescent="0.25">
      <c r="A619">
        <f t="shared" si="51"/>
        <v>9</v>
      </c>
      <c r="B619">
        <f t="shared" si="53"/>
        <v>9</v>
      </c>
      <c r="C619">
        <f t="shared" si="53"/>
        <v>2</v>
      </c>
      <c r="E619" t="str" cm="1">
        <f t="array" ref="E619">IF(C619&gt;INDEX('Invoer bestelling'!$Y$34:$AH$49,'Overzicht bestelling'!A619,'Overzicht bestelling'!B619),"",INDEX('Invoer bestelling'!$Y$34:$AH$49,'Overzicht bestelling'!A619,'Overzicht bestelling'!B619))</f>
        <v/>
      </c>
      <c r="F619" t="str">
        <f>IF(E619="","",VLOOKUP(A619,'Invoer bestelling'!$A$34:$F$49,2,FALSE))</f>
        <v/>
      </c>
      <c r="G619" t="str">
        <f t="shared" si="50"/>
        <v/>
      </c>
      <c r="H619" t="str">
        <f>IF(F619="","",VLOOKUP(F619,'Invoer bestelling'!B$34:G$52,6,FALSE))</f>
        <v/>
      </c>
      <c r="I619" t="str">
        <f t="array" ref="I619">IFERROR(INDEX($G$1:$G$2320,SMALL(IF($G$1:$G$2320&lt;&gt;"",ROW($G$1:$G$2320)),ROW())),"")</f>
        <v/>
      </c>
      <c r="J619" t="str">
        <f t="array" ref="J619">IFERROR(INDEX($H$1:$H$2320,SMALL(IF($H$1:$H$2320&lt;&gt;"",ROW($H$1:$H$2320)),ROW())),"")</f>
        <v/>
      </c>
    </row>
    <row r="620" spans="1:10" x14ac:dyDescent="0.25">
      <c r="A620">
        <f t="shared" si="51"/>
        <v>9</v>
      </c>
      <c r="B620">
        <f t="shared" si="53"/>
        <v>9</v>
      </c>
      <c r="C620">
        <f t="shared" si="53"/>
        <v>3</v>
      </c>
      <c r="E620" t="str" cm="1">
        <f t="array" ref="E620">IF(C620&gt;INDEX('Invoer bestelling'!$Y$34:$AH$49,'Overzicht bestelling'!A620,'Overzicht bestelling'!B620),"",INDEX('Invoer bestelling'!$Y$34:$AH$49,'Overzicht bestelling'!A620,'Overzicht bestelling'!B620))</f>
        <v/>
      </c>
      <c r="F620" t="str">
        <f>IF(E620="","",VLOOKUP(A620,'Invoer bestelling'!$A$34:$F$49,2,FALSE))</f>
        <v/>
      </c>
      <c r="G620" t="str">
        <f t="shared" si="50"/>
        <v/>
      </c>
      <c r="H620" t="str">
        <f>IF(F620="","",VLOOKUP(F620,'Invoer bestelling'!B$34:G$52,6,FALSE))</f>
        <v/>
      </c>
      <c r="I620" t="str">
        <f t="array" ref="I620">IFERROR(INDEX($G$1:$G$2320,SMALL(IF($G$1:$G$2320&lt;&gt;"",ROW($G$1:$G$2320)),ROW())),"")</f>
        <v/>
      </c>
      <c r="J620" t="str">
        <f t="array" ref="J620">IFERROR(INDEX($H$1:$H$2320,SMALL(IF($H$1:$H$2320&lt;&gt;"",ROW($H$1:$H$2320)),ROW())),"")</f>
        <v/>
      </c>
    </row>
    <row r="621" spans="1:10" x14ac:dyDescent="0.25">
      <c r="A621">
        <f t="shared" si="51"/>
        <v>9</v>
      </c>
      <c r="B621">
        <f t="shared" si="53"/>
        <v>9</v>
      </c>
      <c r="C621">
        <f t="shared" si="53"/>
        <v>4</v>
      </c>
      <c r="E621" t="str" cm="1">
        <f t="array" ref="E621">IF(C621&gt;INDEX('Invoer bestelling'!$Y$34:$AH$49,'Overzicht bestelling'!A621,'Overzicht bestelling'!B621),"",INDEX('Invoer bestelling'!$Y$34:$AH$49,'Overzicht bestelling'!A621,'Overzicht bestelling'!B621))</f>
        <v/>
      </c>
      <c r="F621" t="str">
        <f>IF(E621="","",VLOOKUP(A621,'Invoer bestelling'!$A$34:$F$49,2,FALSE))</f>
        <v/>
      </c>
      <c r="G621" t="str">
        <f t="shared" si="50"/>
        <v/>
      </c>
      <c r="H621" t="str">
        <f>IF(F621="","",VLOOKUP(F621,'Invoer bestelling'!B$34:G$52,6,FALSE))</f>
        <v/>
      </c>
      <c r="I621" t="str">
        <f t="array" ref="I621">IFERROR(INDEX($G$1:$G$2320,SMALL(IF($G$1:$G$2320&lt;&gt;"",ROW($G$1:$G$2320)),ROW())),"")</f>
        <v/>
      </c>
      <c r="J621" t="str">
        <f t="array" ref="J621">IFERROR(INDEX($H$1:$H$2320,SMALL(IF($H$1:$H$2320&lt;&gt;"",ROW($H$1:$H$2320)),ROW())),"")</f>
        <v/>
      </c>
    </row>
    <row r="622" spans="1:10" x14ac:dyDescent="0.25">
      <c r="A622">
        <f t="shared" si="51"/>
        <v>9</v>
      </c>
      <c r="B622">
        <f t="shared" si="53"/>
        <v>9</v>
      </c>
      <c r="C622">
        <f t="shared" si="53"/>
        <v>5</v>
      </c>
      <c r="E622" t="str" cm="1">
        <f t="array" ref="E622">IF(C622&gt;INDEX('Invoer bestelling'!$Y$34:$AH$49,'Overzicht bestelling'!A622,'Overzicht bestelling'!B622),"",INDEX('Invoer bestelling'!$Y$34:$AH$49,'Overzicht bestelling'!A622,'Overzicht bestelling'!B622))</f>
        <v/>
      </c>
      <c r="F622" t="str">
        <f>IF(E622="","",VLOOKUP(A622,'Invoer bestelling'!$A$34:$F$49,2,FALSE))</f>
        <v/>
      </c>
      <c r="G622" t="str">
        <f t="shared" si="50"/>
        <v/>
      </c>
      <c r="H622" t="str">
        <f>IF(F622="","",VLOOKUP(F622,'Invoer bestelling'!B$34:G$52,6,FALSE))</f>
        <v/>
      </c>
      <c r="I622" t="str">
        <f t="array" ref="I622">IFERROR(INDEX($G$1:$G$2320,SMALL(IF($G$1:$G$2320&lt;&gt;"",ROW($G$1:$G$2320)),ROW())),"")</f>
        <v/>
      </c>
      <c r="J622" t="str">
        <f t="array" ref="J622">IFERROR(INDEX($H$1:$H$2320,SMALL(IF($H$1:$H$2320&lt;&gt;"",ROW($H$1:$H$2320)),ROW())),"")</f>
        <v/>
      </c>
    </row>
    <row r="623" spans="1:10" x14ac:dyDescent="0.25">
      <c r="A623">
        <f t="shared" si="51"/>
        <v>9</v>
      </c>
      <c r="B623">
        <f t="shared" si="53"/>
        <v>9</v>
      </c>
      <c r="C623">
        <f t="shared" si="53"/>
        <v>6</v>
      </c>
      <c r="E623" t="str" cm="1">
        <f t="array" ref="E623">IF(C623&gt;INDEX('Invoer bestelling'!$Y$34:$AH$49,'Overzicht bestelling'!A623,'Overzicht bestelling'!B623),"",INDEX('Invoer bestelling'!$Y$34:$AH$49,'Overzicht bestelling'!A623,'Overzicht bestelling'!B623))</f>
        <v/>
      </c>
      <c r="F623" t="str">
        <f>IF(E623="","",VLOOKUP(A623,'Invoer bestelling'!$A$34:$F$49,2,FALSE))</f>
        <v/>
      </c>
      <c r="G623" t="str">
        <f t="shared" si="50"/>
        <v/>
      </c>
      <c r="H623" t="str">
        <f>IF(F623="","",VLOOKUP(F623,'Invoer bestelling'!B$34:G$52,6,FALSE))</f>
        <v/>
      </c>
      <c r="I623" t="str">
        <f t="array" ref="I623">IFERROR(INDEX($G$1:$G$2320,SMALL(IF($G$1:$G$2320&lt;&gt;"",ROW($G$1:$G$2320)),ROW())),"")</f>
        <v/>
      </c>
      <c r="J623" t="str">
        <f t="array" ref="J623">IFERROR(INDEX($H$1:$H$2320,SMALL(IF($H$1:$H$2320&lt;&gt;"",ROW($H$1:$H$2320)),ROW())),"")</f>
        <v/>
      </c>
    </row>
    <row r="624" spans="1:10" x14ac:dyDescent="0.25">
      <c r="A624">
        <f t="shared" si="51"/>
        <v>9</v>
      </c>
      <c r="B624">
        <f t="shared" si="53"/>
        <v>9</v>
      </c>
      <c r="C624">
        <f t="shared" si="53"/>
        <v>7</v>
      </c>
      <c r="E624" t="str" cm="1">
        <f t="array" ref="E624">IF(C624&gt;INDEX('Invoer bestelling'!$Y$34:$AH$49,'Overzicht bestelling'!A624,'Overzicht bestelling'!B624),"",INDEX('Invoer bestelling'!$Y$34:$AH$49,'Overzicht bestelling'!A624,'Overzicht bestelling'!B624))</f>
        <v/>
      </c>
      <c r="F624" t="str">
        <f>IF(E624="","",VLOOKUP(A624,'Invoer bestelling'!$A$34:$F$49,2,FALSE))</f>
        <v/>
      </c>
      <c r="G624" t="str">
        <f t="shared" si="50"/>
        <v/>
      </c>
      <c r="H624" t="str">
        <f>IF(F624="","",VLOOKUP(F624,'Invoer bestelling'!B$34:G$52,6,FALSE))</f>
        <v/>
      </c>
      <c r="I624" t="str">
        <f t="array" ref="I624">IFERROR(INDEX($G$1:$G$2320,SMALL(IF($G$1:$G$2320&lt;&gt;"",ROW($G$1:$G$2320)),ROW())),"")</f>
        <v/>
      </c>
      <c r="J624" t="str">
        <f t="array" ref="J624">IFERROR(INDEX($H$1:$H$2320,SMALL(IF($H$1:$H$2320&lt;&gt;"",ROW($H$1:$H$2320)),ROW())),"")</f>
        <v/>
      </c>
    </row>
    <row r="625" spans="1:10" x14ac:dyDescent="0.25">
      <c r="A625">
        <f t="shared" si="51"/>
        <v>9</v>
      </c>
      <c r="B625">
        <f t="shared" si="53"/>
        <v>10</v>
      </c>
      <c r="C625">
        <f t="shared" si="53"/>
        <v>1</v>
      </c>
      <c r="E625" t="str" cm="1">
        <f t="array" ref="E625">IF(C625&gt;INDEX('Invoer bestelling'!$Y$34:$AH$49,'Overzicht bestelling'!A625,'Overzicht bestelling'!B625),"",INDEX('Invoer bestelling'!$Y$34:$AH$49,'Overzicht bestelling'!A625,'Overzicht bestelling'!B625))</f>
        <v/>
      </c>
      <c r="F625" t="str">
        <f>IF(E625="","",VLOOKUP(A625,'Invoer bestelling'!$A$34:$F$49,2,FALSE))</f>
        <v/>
      </c>
      <c r="G625" t="str">
        <f t="shared" si="50"/>
        <v/>
      </c>
      <c r="H625" t="str">
        <f>IF(F625="","",VLOOKUP(F625,'Invoer bestelling'!B$34:G$52,6,FALSE))</f>
        <v/>
      </c>
      <c r="I625" t="str">
        <f t="array" ref="I625">IFERROR(INDEX($G$1:$G$2320,SMALL(IF($G$1:$G$2320&lt;&gt;"",ROW($G$1:$G$2320)),ROW())),"")</f>
        <v/>
      </c>
      <c r="J625" t="str">
        <f t="array" ref="J625">IFERROR(INDEX($H$1:$H$2320,SMALL(IF($H$1:$H$2320&lt;&gt;"",ROW($H$1:$H$2320)),ROW())),"")</f>
        <v/>
      </c>
    </row>
    <row r="626" spans="1:10" x14ac:dyDescent="0.25">
      <c r="A626">
        <f t="shared" si="51"/>
        <v>9</v>
      </c>
      <c r="B626">
        <f t="shared" si="53"/>
        <v>10</v>
      </c>
      <c r="C626">
        <f t="shared" si="53"/>
        <v>2</v>
      </c>
      <c r="E626" t="str" cm="1">
        <f t="array" ref="E626">IF(C626&gt;INDEX('Invoer bestelling'!$Y$34:$AH$49,'Overzicht bestelling'!A626,'Overzicht bestelling'!B626),"",INDEX('Invoer bestelling'!$Y$34:$AH$49,'Overzicht bestelling'!A626,'Overzicht bestelling'!B626))</f>
        <v/>
      </c>
      <c r="F626" t="str">
        <f>IF(E626="","",VLOOKUP(A626,'Invoer bestelling'!$A$34:$F$49,2,FALSE))</f>
        <v/>
      </c>
      <c r="G626" t="str">
        <f t="shared" si="50"/>
        <v/>
      </c>
      <c r="H626" t="str">
        <f>IF(F626="","",VLOOKUP(F626,'Invoer bestelling'!B$34:G$52,6,FALSE))</f>
        <v/>
      </c>
      <c r="I626" t="str">
        <f t="array" ref="I626">IFERROR(INDEX($G$1:$G$2320,SMALL(IF($G$1:$G$2320&lt;&gt;"",ROW($G$1:$G$2320)),ROW())),"")</f>
        <v/>
      </c>
      <c r="J626" t="str">
        <f t="array" ref="J626">IFERROR(INDEX($H$1:$H$2320,SMALL(IF($H$1:$H$2320&lt;&gt;"",ROW($H$1:$H$2320)),ROW())),"")</f>
        <v/>
      </c>
    </row>
    <row r="627" spans="1:10" x14ac:dyDescent="0.25">
      <c r="A627">
        <f t="shared" si="51"/>
        <v>9</v>
      </c>
      <c r="B627">
        <f t="shared" si="53"/>
        <v>10</v>
      </c>
      <c r="C627">
        <f t="shared" si="53"/>
        <v>3</v>
      </c>
      <c r="E627" t="str" cm="1">
        <f t="array" ref="E627">IF(C627&gt;INDEX('Invoer bestelling'!$Y$34:$AH$49,'Overzicht bestelling'!A627,'Overzicht bestelling'!B627),"",INDEX('Invoer bestelling'!$Y$34:$AH$49,'Overzicht bestelling'!A627,'Overzicht bestelling'!B627))</f>
        <v/>
      </c>
      <c r="F627" t="str">
        <f>IF(E627="","",VLOOKUP(A627,'Invoer bestelling'!$A$34:$F$49,2,FALSE))</f>
        <v/>
      </c>
      <c r="G627" t="str">
        <f t="shared" si="50"/>
        <v/>
      </c>
      <c r="H627" t="str">
        <f>IF(F627="","",VLOOKUP(F627,'Invoer bestelling'!B$34:G$52,6,FALSE))</f>
        <v/>
      </c>
      <c r="I627" t="str">
        <f t="array" ref="I627">IFERROR(INDEX($G$1:$G$2320,SMALL(IF($G$1:$G$2320&lt;&gt;"",ROW($G$1:$G$2320)),ROW())),"")</f>
        <v/>
      </c>
      <c r="J627" t="str">
        <f t="array" ref="J627">IFERROR(INDEX($H$1:$H$2320,SMALL(IF($H$1:$H$2320&lt;&gt;"",ROW($H$1:$H$2320)),ROW())),"")</f>
        <v/>
      </c>
    </row>
    <row r="628" spans="1:10" x14ac:dyDescent="0.25">
      <c r="A628">
        <f t="shared" si="51"/>
        <v>9</v>
      </c>
      <c r="B628">
        <f t="shared" si="53"/>
        <v>10</v>
      </c>
      <c r="C628">
        <f t="shared" si="53"/>
        <v>4</v>
      </c>
      <c r="E628" t="str" cm="1">
        <f t="array" ref="E628">IF(C628&gt;INDEX('Invoer bestelling'!$Y$34:$AH$49,'Overzicht bestelling'!A628,'Overzicht bestelling'!B628),"",INDEX('Invoer bestelling'!$Y$34:$AH$49,'Overzicht bestelling'!A628,'Overzicht bestelling'!B628))</f>
        <v/>
      </c>
      <c r="F628" t="str">
        <f>IF(E628="","",VLOOKUP(A628,'Invoer bestelling'!$A$34:$F$49,2,FALSE))</f>
        <v/>
      </c>
      <c r="G628" t="str">
        <f t="shared" si="50"/>
        <v/>
      </c>
      <c r="H628" t="str">
        <f>IF(F628="","",VLOOKUP(F628,'Invoer bestelling'!B$34:G$52,6,FALSE))</f>
        <v/>
      </c>
      <c r="I628" t="str">
        <f t="array" ref="I628">IFERROR(INDEX($G$1:$G$2320,SMALL(IF($G$1:$G$2320&lt;&gt;"",ROW($G$1:$G$2320)),ROW())),"")</f>
        <v/>
      </c>
      <c r="J628" t="str">
        <f t="array" ref="J628">IFERROR(INDEX($H$1:$H$2320,SMALL(IF($H$1:$H$2320&lt;&gt;"",ROW($H$1:$H$2320)),ROW())),"")</f>
        <v/>
      </c>
    </row>
    <row r="629" spans="1:10" x14ac:dyDescent="0.25">
      <c r="A629">
        <f t="shared" si="51"/>
        <v>9</v>
      </c>
      <c r="B629">
        <f t="shared" si="53"/>
        <v>10</v>
      </c>
      <c r="C629">
        <f t="shared" si="53"/>
        <v>5</v>
      </c>
      <c r="E629" t="str" cm="1">
        <f t="array" ref="E629">IF(C629&gt;INDEX('Invoer bestelling'!$Y$34:$AH$49,'Overzicht bestelling'!A629,'Overzicht bestelling'!B629),"",INDEX('Invoer bestelling'!$Y$34:$AH$49,'Overzicht bestelling'!A629,'Overzicht bestelling'!B629))</f>
        <v/>
      </c>
      <c r="F629" t="str">
        <f>IF(E629="","",VLOOKUP(A629,'Invoer bestelling'!$A$34:$F$49,2,FALSE))</f>
        <v/>
      </c>
      <c r="G629" t="str">
        <f t="shared" si="50"/>
        <v/>
      </c>
      <c r="H629" t="str">
        <f>IF(F629="","",VLOOKUP(F629,'Invoer bestelling'!B$34:G$52,6,FALSE))</f>
        <v/>
      </c>
      <c r="I629" t="str">
        <f t="array" ref="I629">IFERROR(INDEX($G$1:$G$2320,SMALL(IF($G$1:$G$2320&lt;&gt;"",ROW($G$1:$G$2320)),ROW())),"")</f>
        <v/>
      </c>
      <c r="J629" t="str">
        <f t="array" ref="J629">IFERROR(INDEX($H$1:$H$2320,SMALL(IF($H$1:$H$2320&lt;&gt;"",ROW($H$1:$H$2320)),ROW())),"")</f>
        <v/>
      </c>
    </row>
    <row r="630" spans="1:10" x14ac:dyDescent="0.25">
      <c r="A630">
        <f t="shared" si="51"/>
        <v>9</v>
      </c>
      <c r="B630">
        <f t="shared" si="53"/>
        <v>10</v>
      </c>
      <c r="C630">
        <f t="shared" si="53"/>
        <v>6</v>
      </c>
      <c r="E630" t="str" cm="1">
        <f t="array" ref="E630">IF(C630&gt;INDEX('Invoer bestelling'!$Y$34:$AH$49,'Overzicht bestelling'!A630,'Overzicht bestelling'!B630),"",INDEX('Invoer bestelling'!$Y$34:$AH$49,'Overzicht bestelling'!A630,'Overzicht bestelling'!B630))</f>
        <v/>
      </c>
      <c r="F630" t="str">
        <f>IF(E630="","",VLOOKUP(A630,'Invoer bestelling'!$A$34:$F$49,2,FALSE))</f>
        <v/>
      </c>
      <c r="G630" t="str">
        <f t="shared" si="50"/>
        <v/>
      </c>
      <c r="H630" t="str">
        <f>IF(F630="","",VLOOKUP(F630,'Invoer bestelling'!B$34:G$52,6,FALSE))</f>
        <v/>
      </c>
      <c r="I630" t="str">
        <f t="array" ref="I630">IFERROR(INDEX($G$1:$G$2320,SMALL(IF($G$1:$G$2320&lt;&gt;"",ROW($G$1:$G$2320)),ROW())),"")</f>
        <v/>
      </c>
      <c r="J630" t="str">
        <f t="array" ref="J630">IFERROR(INDEX($H$1:$H$2320,SMALL(IF($H$1:$H$2320&lt;&gt;"",ROW($H$1:$H$2320)),ROW())),"")</f>
        <v/>
      </c>
    </row>
    <row r="631" spans="1:10" x14ac:dyDescent="0.25">
      <c r="A631">
        <f t="shared" si="51"/>
        <v>9</v>
      </c>
      <c r="B631">
        <f t="shared" si="53"/>
        <v>10</v>
      </c>
      <c r="C631">
        <f t="shared" si="53"/>
        <v>7</v>
      </c>
      <c r="E631" t="str" cm="1">
        <f t="array" ref="E631">IF(C631&gt;INDEX('Invoer bestelling'!$Y$34:$AH$49,'Overzicht bestelling'!A631,'Overzicht bestelling'!B631),"",INDEX('Invoer bestelling'!$Y$34:$AH$49,'Overzicht bestelling'!A631,'Overzicht bestelling'!B631))</f>
        <v/>
      </c>
      <c r="F631" t="str">
        <f>IF(E631="","",VLOOKUP(A631,'Invoer bestelling'!$A$34:$F$49,2,FALSE))</f>
        <v/>
      </c>
      <c r="G631" t="str">
        <f t="shared" si="50"/>
        <v/>
      </c>
      <c r="H631" t="str">
        <f>IF(F631="","",VLOOKUP(F631,'Invoer bestelling'!B$34:G$52,6,FALSE))</f>
        <v/>
      </c>
      <c r="I631" t="str">
        <f t="array" ref="I631">IFERROR(INDEX($G$1:$G$2320,SMALL(IF($G$1:$G$2320&lt;&gt;"",ROW($G$1:$G$2320)),ROW())),"")</f>
        <v/>
      </c>
      <c r="J631" t="str">
        <f t="array" ref="J631">IFERROR(INDEX($H$1:$H$2320,SMALL(IF($H$1:$H$2320&lt;&gt;"",ROW($H$1:$H$2320)),ROW())),"")</f>
        <v/>
      </c>
    </row>
    <row r="632" spans="1:10" x14ac:dyDescent="0.25">
      <c r="A632">
        <f t="shared" si="51"/>
        <v>10</v>
      </c>
      <c r="B632">
        <f t="shared" ref="B632:C651" si="54">B562</f>
        <v>1</v>
      </c>
      <c r="C632">
        <f t="shared" si="54"/>
        <v>1</v>
      </c>
      <c r="E632" t="str" cm="1">
        <f t="array" ref="E632">IF(C632&gt;INDEX('Invoer bestelling'!$Y$34:$AH$49,'Overzicht bestelling'!A632,'Overzicht bestelling'!B632),"",INDEX('Invoer bestelling'!$Y$34:$AH$49,'Overzicht bestelling'!A632,'Overzicht bestelling'!B632))</f>
        <v/>
      </c>
      <c r="F632" t="str">
        <f>IF(E632="","",VLOOKUP(A632,'Invoer bestelling'!$A$34:$F$49,2,FALSE))</f>
        <v/>
      </c>
      <c r="G632" t="str">
        <f t="shared" si="50"/>
        <v/>
      </c>
      <c r="H632" t="str">
        <f>IF(F632="","",VLOOKUP(F632,'Invoer bestelling'!B$34:G$52,6,FALSE))</f>
        <v/>
      </c>
      <c r="I632" t="str">
        <f t="array" ref="I632">IFERROR(INDEX($G$1:$G$2320,SMALL(IF($G$1:$G$2320&lt;&gt;"",ROW($G$1:$G$2320)),ROW())),"")</f>
        <v/>
      </c>
      <c r="J632" t="str">
        <f t="array" ref="J632">IFERROR(INDEX($H$1:$H$2320,SMALL(IF($H$1:$H$2320&lt;&gt;"",ROW($H$1:$H$2320)),ROW())),"")</f>
        <v/>
      </c>
    </row>
    <row r="633" spans="1:10" x14ac:dyDescent="0.25">
      <c r="A633">
        <f t="shared" si="51"/>
        <v>10</v>
      </c>
      <c r="B633">
        <f t="shared" si="54"/>
        <v>1</v>
      </c>
      <c r="C633">
        <f t="shared" si="54"/>
        <v>2</v>
      </c>
      <c r="E633" t="str" cm="1">
        <f t="array" ref="E633">IF(C633&gt;INDEX('Invoer bestelling'!$Y$34:$AH$49,'Overzicht bestelling'!A633,'Overzicht bestelling'!B633),"",INDEX('Invoer bestelling'!$Y$34:$AH$49,'Overzicht bestelling'!A633,'Overzicht bestelling'!B633))</f>
        <v/>
      </c>
      <c r="F633" t="str">
        <f>IF(E633="","",VLOOKUP(A633,'Invoer bestelling'!$A$34:$F$49,2,FALSE))</f>
        <v/>
      </c>
      <c r="G633" t="str">
        <f t="shared" si="50"/>
        <v/>
      </c>
      <c r="H633" t="str">
        <f>IF(F633="","",VLOOKUP(F633,'Invoer bestelling'!B$34:G$52,6,FALSE))</f>
        <v/>
      </c>
      <c r="I633" t="str">
        <f t="array" ref="I633">IFERROR(INDEX($G$1:$G$2320,SMALL(IF($G$1:$G$2320&lt;&gt;"",ROW($G$1:$G$2320)),ROW())),"")</f>
        <v/>
      </c>
      <c r="J633" t="str">
        <f t="array" ref="J633">IFERROR(INDEX($H$1:$H$2320,SMALL(IF($H$1:$H$2320&lt;&gt;"",ROW($H$1:$H$2320)),ROW())),"")</f>
        <v/>
      </c>
    </row>
    <row r="634" spans="1:10" x14ac:dyDescent="0.25">
      <c r="A634">
        <f t="shared" si="51"/>
        <v>10</v>
      </c>
      <c r="B634">
        <f t="shared" si="54"/>
        <v>1</v>
      </c>
      <c r="C634">
        <f t="shared" si="54"/>
        <v>3</v>
      </c>
      <c r="E634" t="str" cm="1">
        <f t="array" ref="E634">IF(C634&gt;INDEX('Invoer bestelling'!$Y$34:$AH$49,'Overzicht bestelling'!A634,'Overzicht bestelling'!B634),"",INDEX('Invoer bestelling'!$Y$34:$AH$49,'Overzicht bestelling'!A634,'Overzicht bestelling'!B634))</f>
        <v/>
      </c>
      <c r="F634" t="str">
        <f>IF(E634="","",VLOOKUP(A634,'Invoer bestelling'!$A$34:$F$49,2,FALSE))</f>
        <v/>
      </c>
      <c r="G634" t="str">
        <f t="shared" si="50"/>
        <v/>
      </c>
      <c r="H634" t="str">
        <f>IF(F634="","",VLOOKUP(F634,'Invoer bestelling'!B$34:G$52,6,FALSE))</f>
        <v/>
      </c>
      <c r="I634" t="str">
        <f t="array" ref="I634">IFERROR(INDEX($G$1:$G$2320,SMALL(IF($G$1:$G$2320&lt;&gt;"",ROW($G$1:$G$2320)),ROW())),"")</f>
        <v/>
      </c>
      <c r="J634" t="str">
        <f t="array" ref="J634">IFERROR(INDEX($H$1:$H$2320,SMALL(IF($H$1:$H$2320&lt;&gt;"",ROW($H$1:$H$2320)),ROW())),"")</f>
        <v/>
      </c>
    </row>
    <row r="635" spans="1:10" x14ac:dyDescent="0.25">
      <c r="A635">
        <f t="shared" si="51"/>
        <v>10</v>
      </c>
      <c r="B635">
        <f t="shared" si="54"/>
        <v>1</v>
      </c>
      <c r="C635">
        <f t="shared" si="54"/>
        <v>4</v>
      </c>
      <c r="E635" t="str" cm="1">
        <f t="array" ref="E635">IF(C635&gt;INDEX('Invoer bestelling'!$Y$34:$AH$49,'Overzicht bestelling'!A635,'Overzicht bestelling'!B635),"",INDEX('Invoer bestelling'!$Y$34:$AH$49,'Overzicht bestelling'!A635,'Overzicht bestelling'!B635))</f>
        <v/>
      </c>
      <c r="F635" t="str">
        <f>IF(E635="","",VLOOKUP(A635,'Invoer bestelling'!$A$34:$F$49,2,FALSE))</f>
        <v/>
      </c>
      <c r="G635" t="str">
        <f t="shared" si="50"/>
        <v/>
      </c>
      <c r="H635" t="str">
        <f>IF(F635="","",VLOOKUP(F635,'Invoer bestelling'!B$34:G$52,6,FALSE))</f>
        <v/>
      </c>
      <c r="I635" t="str">
        <f t="array" ref="I635">IFERROR(INDEX($G$1:$G$2320,SMALL(IF($G$1:$G$2320&lt;&gt;"",ROW($G$1:$G$2320)),ROW())),"")</f>
        <v/>
      </c>
      <c r="J635" t="str">
        <f t="array" ref="J635">IFERROR(INDEX($H$1:$H$2320,SMALL(IF($H$1:$H$2320&lt;&gt;"",ROW($H$1:$H$2320)),ROW())),"")</f>
        <v/>
      </c>
    </row>
    <row r="636" spans="1:10" x14ac:dyDescent="0.25">
      <c r="A636">
        <f t="shared" si="51"/>
        <v>10</v>
      </c>
      <c r="B636">
        <f t="shared" si="54"/>
        <v>1</v>
      </c>
      <c r="C636">
        <f t="shared" si="54"/>
        <v>5</v>
      </c>
      <c r="E636" t="str" cm="1">
        <f t="array" ref="E636">IF(C636&gt;INDEX('Invoer bestelling'!$Y$34:$AH$49,'Overzicht bestelling'!A636,'Overzicht bestelling'!B636),"",INDEX('Invoer bestelling'!$Y$34:$AH$49,'Overzicht bestelling'!A636,'Overzicht bestelling'!B636))</f>
        <v/>
      </c>
      <c r="F636" t="str">
        <f>IF(E636="","",VLOOKUP(A636,'Invoer bestelling'!$A$34:$F$49,2,FALSE))</f>
        <v/>
      </c>
      <c r="G636" t="str">
        <f t="shared" si="50"/>
        <v/>
      </c>
      <c r="H636" t="str">
        <f>IF(F636="","",VLOOKUP(F636,'Invoer bestelling'!B$34:G$52,6,FALSE))</f>
        <v/>
      </c>
      <c r="I636" t="str">
        <f t="array" ref="I636">IFERROR(INDEX($G$1:$G$2320,SMALL(IF($G$1:$G$2320&lt;&gt;"",ROW($G$1:$G$2320)),ROW())),"")</f>
        <v/>
      </c>
      <c r="J636" t="str">
        <f t="array" ref="J636">IFERROR(INDEX($H$1:$H$2320,SMALL(IF($H$1:$H$2320&lt;&gt;"",ROW($H$1:$H$2320)),ROW())),"")</f>
        <v/>
      </c>
    </row>
    <row r="637" spans="1:10" x14ac:dyDescent="0.25">
      <c r="A637">
        <f t="shared" si="51"/>
        <v>10</v>
      </c>
      <c r="B637">
        <f t="shared" si="54"/>
        <v>1</v>
      </c>
      <c r="C637">
        <f t="shared" si="54"/>
        <v>6</v>
      </c>
      <c r="E637" t="str" cm="1">
        <f t="array" ref="E637">IF(C637&gt;INDEX('Invoer bestelling'!$Y$34:$AH$49,'Overzicht bestelling'!A637,'Overzicht bestelling'!B637),"",INDEX('Invoer bestelling'!$Y$34:$AH$49,'Overzicht bestelling'!A637,'Overzicht bestelling'!B637))</f>
        <v/>
      </c>
      <c r="F637" t="str">
        <f>IF(E637="","",VLOOKUP(A637,'Invoer bestelling'!$A$34:$F$49,2,FALSE))</f>
        <v/>
      </c>
      <c r="G637" t="str">
        <f t="shared" si="50"/>
        <v/>
      </c>
      <c r="H637" t="str">
        <f>IF(F637="","",VLOOKUP(F637,'Invoer bestelling'!B$34:G$52,6,FALSE))</f>
        <v/>
      </c>
      <c r="I637" t="str">
        <f t="array" ref="I637">IFERROR(INDEX($G$1:$G$2320,SMALL(IF($G$1:$G$2320&lt;&gt;"",ROW($G$1:$G$2320)),ROW())),"")</f>
        <v/>
      </c>
      <c r="J637" t="str">
        <f t="array" ref="J637">IFERROR(INDEX($H$1:$H$2320,SMALL(IF($H$1:$H$2320&lt;&gt;"",ROW($H$1:$H$2320)),ROW())),"")</f>
        <v/>
      </c>
    </row>
    <row r="638" spans="1:10" x14ac:dyDescent="0.25">
      <c r="A638">
        <f t="shared" si="51"/>
        <v>10</v>
      </c>
      <c r="B638">
        <f t="shared" si="54"/>
        <v>1</v>
      </c>
      <c r="C638">
        <f t="shared" si="54"/>
        <v>7</v>
      </c>
      <c r="E638" t="str" cm="1">
        <f t="array" ref="E638">IF(C638&gt;INDEX('Invoer bestelling'!$Y$34:$AH$49,'Overzicht bestelling'!A638,'Overzicht bestelling'!B638),"",INDEX('Invoer bestelling'!$Y$34:$AH$49,'Overzicht bestelling'!A638,'Overzicht bestelling'!B638))</f>
        <v/>
      </c>
      <c r="F638" t="str">
        <f>IF(E638="","",VLOOKUP(A638,'Invoer bestelling'!$A$34:$F$49,2,FALSE))</f>
        <v/>
      </c>
      <c r="G638" t="str">
        <f t="shared" si="50"/>
        <v/>
      </c>
      <c r="H638" t="str">
        <f>IF(F638="","",VLOOKUP(F638,'Invoer bestelling'!B$34:G$52,6,FALSE))</f>
        <v/>
      </c>
      <c r="I638" t="str">
        <f t="array" ref="I638">IFERROR(INDEX($G$1:$G$2320,SMALL(IF($G$1:$G$2320&lt;&gt;"",ROW($G$1:$G$2320)),ROW())),"")</f>
        <v/>
      </c>
      <c r="J638" t="str">
        <f t="array" ref="J638">IFERROR(INDEX($H$1:$H$2320,SMALL(IF($H$1:$H$2320&lt;&gt;"",ROW($H$1:$H$2320)),ROW())),"")</f>
        <v/>
      </c>
    </row>
    <row r="639" spans="1:10" x14ac:dyDescent="0.25">
      <c r="A639">
        <f t="shared" si="51"/>
        <v>10</v>
      </c>
      <c r="B639">
        <f t="shared" si="54"/>
        <v>2</v>
      </c>
      <c r="C639">
        <f t="shared" si="54"/>
        <v>1</v>
      </c>
      <c r="E639" t="str" cm="1">
        <f t="array" ref="E639">IF(C639&gt;INDEX('Invoer bestelling'!$Y$34:$AH$49,'Overzicht bestelling'!A639,'Overzicht bestelling'!B639),"",INDEX('Invoer bestelling'!$Y$34:$AH$49,'Overzicht bestelling'!A639,'Overzicht bestelling'!B639))</f>
        <v/>
      </c>
      <c r="F639" t="str">
        <f>IF(E639="","",VLOOKUP(A639,'Invoer bestelling'!$A$34:$F$49,2,FALSE))</f>
        <v/>
      </c>
      <c r="G639" t="str">
        <f t="shared" si="50"/>
        <v/>
      </c>
      <c r="H639" t="str">
        <f>IF(F639="","",VLOOKUP(F639,'Invoer bestelling'!B$34:G$52,6,FALSE))</f>
        <v/>
      </c>
      <c r="I639" t="str">
        <f t="array" ref="I639">IFERROR(INDEX($G$1:$G$2320,SMALL(IF($G$1:$G$2320&lt;&gt;"",ROW($G$1:$G$2320)),ROW())),"")</f>
        <v/>
      </c>
      <c r="J639" t="str">
        <f t="array" ref="J639">IFERROR(INDEX($H$1:$H$2320,SMALL(IF($H$1:$H$2320&lt;&gt;"",ROW($H$1:$H$2320)),ROW())),"")</f>
        <v/>
      </c>
    </row>
    <row r="640" spans="1:10" x14ac:dyDescent="0.25">
      <c r="A640">
        <f t="shared" si="51"/>
        <v>10</v>
      </c>
      <c r="B640">
        <f t="shared" si="54"/>
        <v>2</v>
      </c>
      <c r="C640">
        <f t="shared" si="54"/>
        <v>2</v>
      </c>
      <c r="E640" t="str" cm="1">
        <f t="array" ref="E640">IF(C640&gt;INDEX('Invoer bestelling'!$Y$34:$AH$49,'Overzicht bestelling'!A640,'Overzicht bestelling'!B640),"",INDEX('Invoer bestelling'!$Y$34:$AH$49,'Overzicht bestelling'!A640,'Overzicht bestelling'!B640))</f>
        <v/>
      </c>
      <c r="F640" t="str">
        <f>IF(E640="","",VLOOKUP(A640,'Invoer bestelling'!$A$34:$F$49,2,FALSE))</f>
        <v/>
      </c>
      <c r="G640" t="str">
        <f t="shared" si="50"/>
        <v/>
      </c>
      <c r="H640" t="str">
        <f>IF(F640="","",VLOOKUP(F640,'Invoer bestelling'!B$34:G$52,6,FALSE))</f>
        <v/>
      </c>
      <c r="I640" t="str">
        <f t="array" ref="I640">IFERROR(INDEX($G$1:$G$2320,SMALL(IF($G$1:$G$2320&lt;&gt;"",ROW($G$1:$G$2320)),ROW())),"")</f>
        <v/>
      </c>
      <c r="J640" t="str">
        <f t="array" ref="J640">IFERROR(INDEX($H$1:$H$2320,SMALL(IF($H$1:$H$2320&lt;&gt;"",ROW($H$1:$H$2320)),ROW())),"")</f>
        <v/>
      </c>
    </row>
    <row r="641" spans="1:10" x14ac:dyDescent="0.25">
      <c r="A641">
        <f t="shared" si="51"/>
        <v>10</v>
      </c>
      <c r="B641">
        <f t="shared" si="54"/>
        <v>2</v>
      </c>
      <c r="C641">
        <f t="shared" si="54"/>
        <v>3</v>
      </c>
      <c r="E641" t="str" cm="1">
        <f t="array" ref="E641">IF(C641&gt;INDEX('Invoer bestelling'!$Y$34:$AH$49,'Overzicht bestelling'!A641,'Overzicht bestelling'!B641),"",INDEX('Invoer bestelling'!$Y$34:$AH$49,'Overzicht bestelling'!A641,'Overzicht bestelling'!B641))</f>
        <v/>
      </c>
      <c r="F641" t="str">
        <f>IF(E641="","",VLOOKUP(A641,'Invoer bestelling'!$A$34:$F$49,2,FALSE))</f>
        <v/>
      </c>
      <c r="G641" t="str">
        <f t="shared" si="50"/>
        <v/>
      </c>
      <c r="H641" t="str">
        <f>IF(F641="","",VLOOKUP(F641,'Invoer bestelling'!B$34:G$52,6,FALSE))</f>
        <v/>
      </c>
      <c r="I641" t="str">
        <f t="array" ref="I641">IFERROR(INDEX($G$1:$G$2320,SMALL(IF($G$1:$G$2320&lt;&gt;"",ROW($G$1:$G$2320)),ROW())),"")</f>
        <v/>
      </c>
      <c r="J641" t="str">
        <f t="array" ref="J641">IFERROR(INDEX($H$1:$H$2320,SMALL(IF($H$1:$H$2320&lt;&gt;"",ROW($H$1:$H$2320)),ROW())),"")</f>
        <v/>
      </c>
    </row>
    <row r="642" spans="1:10" x14ac:dyDescent="0.25">
      <c r="A642">
        <f t="shared" si="51"/>
        <v>10</v>
      </c>
      <c r="B642">
        <f t="shared" si="54"/>
        <v>2</v>
      </c>
      <c r="C642">
        <f t="shared" si="54"/>
        <v>4</v>
      </c>
      <c r="E642" t="str" cm="1">
        <f t="array" ref="E642">IF(C642&gt;INDEX('Invoer bestelling'!$Y$34:$AH$49,'Overzicht bestelling'!A642,'Overzicht bestelling'!B642),"",INDEX('Invoer bestelling'!$Y$34:$AH$49,'Overzicht bestelling'!A642,'Overzicht bestelling'!B642))</f>
        <v/>
      </c>
      <c r="F642" t="str">
        <f>IF(E642="","",VLOOKUP(A642,'Invoer bestelling'!$A$34:$F$49,2,FALSE))</f>
        <v/>
      </c>
      <c r="G642" t="str">
        <f t="shared" si="50"/>
        <v/>
      </c>
      <c r="H642" t="str">
        <f>IF(F642="","",VLOOKUP(F642,'Invoer bestelling'!B$34:G$52,6,FALSE))</f>
        <v/>
      </c>
      <c r="I642" t="str">
        <f t="array" ref="I642">IFERROR(INDEX($G$1:$G$2320,SMALL(IF($G$1:$G$2320&lt;&gt;"",ROW($G$1:$G$2320)),ROW())),"")</f>
        <v/>
      </c>
      <c r="J642" t="str">
        <f t="array" ref="J642">IFERROR(INDEX($H$1:$H$2320,SMALL(IF($H$1:$H$2320&lt;&gt;"",ROW($H$1:$H$2320)),ROW())),"")</f>
        <v/>
      </c>
    </row>
    <row r="643" spans="1:10" x14ac:dyDescent="0.25">
      <c r="A643">
        <f t="shared" si="51"/>
        <v>10</v>
      </c>
      <c r="B643">
        <f t="shared" si="54"/>
        <v>2</v>
      </c>
      <c r="C643">
        <f t="shared" si="54"/>
        <v>5</v>
      </c>
      <c r="E643" t="str" cm="1">
        <f t="array" ref="E643">IF(C643&gt;INDEX('Invoer bestelling'!$Y$34:$AH$49,'Overzicht bestelling'!A643,'Overzicht bestelling'!B643),"",INDEX('Invoer bestelling'!$Y$34:$AH$49,'Overzicht bestelling'!A643,'Overzicht bestelling'!B643))</f>
        <v/>
      </c>
      <c r="F643" t="str">
        <f>IF(E643="","",VLOOKUP(A643,'Invoer bestelling'!$A$34:$F$49,2,FALSE))</f>
        <v/>
      </c>
      <c r="G643" t="str">
        <f t="shared" ref="G643:G706" si="55">IF(F643="","",F643 &amp; " (MAAT "&amp;B643&amp;")")</f>
        <v/>
      </c>
      <c r="H643" t="str">
        <f>IF(F643="","",VLOOKUP(F643,'Invoer bestelling'!B$34:G$52,6,FALSE))</f>
        <v/>
      </c>
      <c r="I643" t="str">
        <f t="array" ref="I643">IFERROR(INDEX($G$1:$G$2320,SMALL(IF($G$1:$G$2320&lt;&gt;"",ROW($G$1:$G$2320)),ROW())),"")</f>
        <v/>
      </c>
      <c r="J643" t="str">
        <f t="array" ref="J643">IFERROR(INDEX($H$1:$H$2320,SMALL(IF($H$1:$H$2320&lt;&gt;"",ROW($H$1:$H$2320)),ROW())),"")</f>
        <v/>
      </c>
    </row>
    <row r="644" spans="1:10" x14ac:dyDescent="0.25">
      <c r="A644">
        <f t="shared" si="51"/>
        <v>10</v>
      </c>
      <c r="B644">
        <f t="shared" si="54"/>
        <v>2</v>
      </c>
      <c r="C644">
        <f t="shared" si="54"/>
        <v>6</v>
      </c>
      <c r="E644" t="str" cm="1">
        <f t="array" ref="E644">IF(C644&gt;INDEX('Invoer bestelling'!$Y$34:$AH$49,'Overzicht bestelling'!A644,'Overzicht bestelling'!B644),"",INDEX('Invoer bestelling'!$Y$34:$AH$49,'Overzicht bestelling'!A644,'Overzicht bestelling'!B644))</f>
        <v/>
      </c>
      <c r="F644" t="str">
        <f>IF(E644="","",VLOOKUP(A644,'Invoer bestelling'!$A$34:$F$49,2,FALSE))</f>
        <v/>
      </c>
      <c r="G644" t="str">
        <f t="shared" si="55"/>
        <v/>
      </c>
      <c r="H644" t="str">
        <f>IF(F644="","",VLOOKUP(F644,'Invoer bestelling'!B$34:G$52,6,FALSE))</f>
        <v/>
      </c>
      <c r="I644" t="str">
        <f t="array" ref="I644">IFERROR(INDEX($G$1:$G$2320,SMALL(IF($G$1:$G$2320&lt;&gt;"",ROW($G$1:$G$2320)),ROW())),"")</f>
        <v/>
      </c>
      <c r="J644" t="str">
        <f t="array" ref="J644">IFERROR(INDEX($H$1:$H$2320,SMALL(IF($H$1:$H$2320&lt;&gt;"",ROW($H$1:$H$2320)),ROW())),"")</f>
        <v/>
      </c>
    </row>
    <row r="645" spans="1:10" x14ac:dyDescent="0.25">
      <c r="A645">
        <f t="shared" si="51"/>
        <v>10</v>
      </c>
      <c r="B645">
        <f t="shared" si="54"/>
        <v>2</v>
      </c>
      <c r="C645">
        <f t="shared" si="54"/>
        <v>7</v>
      </c>
      <c r="E645" t="str" cm="1">
        <f t="array" ref="E645">IF(C645&gt;INDEX('Invoer bestelling'!$Y$34:$AH$49,'Overzicht bestelling'!A645,'Overzicht bestelling'!B645),"",INDEX('Invoer bestelling'!$Y$34:$AH$49,'Overzicht bestelling'!A645,'Overzicht bestelling'!B645))</f>
        <v/>
      </c>
      <c r="F645" t="str">
        <f>IF(E645="","",VLOOKUP(A645,'Invoer bestelling'!$A$34:$F$49,2,FALSE))</f>
        <v/>
      </c>
      <c r="G645" t="str">
        <f t="shared" si="55"/>
        <v/>
      </c>
      <c r="H645" t="str">
        <f>IF(F645="","",VLOOKUP(F645,'Invoer bestelling'!B$34:G$52,6,FALSE))</f>
        <v/>
      </c>
      <c r="I645" t="str">
        <f t="array" ref="I645">IFERROR(INDEX($G$1:$G$2320,SMALL(IF($G$1:$G$2320&lt;&gt;"",ROW($G$1:$G$2320)),ROW())),"")</f>
        <v/>
      </c>
      <c r="J645" t="str">
        <f t="array" ref="J645">IFERROR(INDEX($H$1:$H$2320,SMALL(IF($H$1:$H$2320&lt;&gt;"",ROW($H$1:$H$2320)),ROW())),"")</f>
        <v/>
      </c>
    </row>
    <row r="646" spans="1:10" x14ac:dyDescent="0.25">
      <c r="A646">
        <f t="shared" si="51"/>
        <v>10</v>
      </c>
      <c r="B646">
        <f t="shared" si="54"/>
        <v>3</v>
      </c>
      <c r="C646">
        <f t="shared" si="54"/>
        <v>1</v>
      </c>
      <c r="E646" t="str" cm="1">
        <f t="array" ref="E646">IF(C646&gt;INDEX('Invoer bestelling'!$Y$34:$AH$49,'Overzicht bestelling'!A646,'Overzicht bestelling'!B646),"",INDEX('Invoer bestelling'!$Y$34:$AH$49,'Overzicht bestelling'!A646,'Overzicht bestelling'!B646))</f>
        <v/>
      </c>
      <c r="F646" t="str">
        <f>IF(E646="","",VLOOKUP(A646,'Invoer bestelling'!$A$34:$F$49,2,FALSE))</f>
        <v/>
      </c>
      <c r="G646" t="str">
        <f t="shared" si="55"/>
        <v/>
      </c>
      <c r="H646" t="str">
        <f>IF(F646="","",VLOOKUP(F646,'Invoer bestelling'!B$34:G$52,6,FALSE))</f>
        <v/>
      </c>
      <c r="I646" t="str">
        <f t="array" ref="I646">IFERROR(INDEX($G$1:$G$2320,SMALL(IF($G$1:$G$2320&lt;&gt;"",ROW($G$1:$G$2320)),ROW())),"")</f>
        <v/>
      </c>
      <c r="J646" t="str">
        <f t="array" ref="J646">IFERROR(INDEX($H$1:$H$2320,SMALL(IF($H$1:$H$2320&lt;&gt;"",ROW($H$1:$H$2320)),ROW())),"")</f>
        <v/>
      </c>
    </row>
    <row r="647" spans="1:10" x14ac:dyDescent="0.25">
      <c r="A647">
        <f t="shared" si="51"/>
        <v>10</v>
      </c>
      <c r="B647">
        <f t="shared" si="54"/>
        <v>3</v>
      </c>
      <c r="C647">
        <f t="shared" si="54"/>
        <v>2</v>
      </c>
      <c r="E647" t="str" cm="1">
        <f t="array" ref="E647">IF(C647&gt;INDEX('Invoer bestelling'!$Y$34:$AH$49,'Overzicht bestelling'!A647,'Overzicht bestelling'!B647),"",INDEX('Invoer bestelling'!$Y$34:$AH$49,'Overzicht bestelling'!A647,'Overzicht bestelling'!B647))</f>
        <v/>
      </c>
      <c r="F647" t="str">
        <f>IF(E647="","",VLOOKUP(A647,'Invoer bestelling'!$A$34:$F$49,2,FALSE))</f>
        <v/>
      </c>
      <c r="G647" t="str">
        <f t="shared" si="55"/>
        <v/>
      </c>
      <c r="H647" t="str">
        <f>IF(F647="","",VLOOKUP(F647,'Invoer bestelling'!B$34:G$52,6,FALSE))</f>
        <v/>
      </c>
      <c r="I647" t="str">
        <f t="array" ref="I647">IFERROR(INDEX($G$1:$G$2320,SMALL(IF($G$1:$G$2320&lt;&gt;"",ROW($G$1:$G$2320)),ROW())),"")</f>
        <v/>
      </c>
      <c r="J647" t="str">
        <f t="array" ref="J647">IFERROR(INDEX($H$1:$H$2320,SMALL(IF($H$1:$H$2320&lt;&gt;"",ROW($H$1:$H$2320)),ROW())),"")</f>
        <v/>
      </c>
    </row>
    <row r="648" spans="1:10" x14ac:dyDescent="0.25">
      <c r="A648">
        <f t="shared" si="51"/>
        <v>10</v>
      </c>
      <c r="B648">
        <f t="shared" si="54"/>
        <v>3</v>
      </c>
      <c r="C648">
        <f t="shared" si="54"/>
        <v>3</v>
      </c>
      <c r="E648" t="str" cm="1">
        <f t="array" ref="E648">IF(C648&gt;INDEX('Invoer bestelling'!$Y$34:$AH$49,'Overzicht bestelling'!A648,'Overzicht bestelling'!B648),"",INDEX('Invoer bestelling'!$Y$34:$AH$49,'Overzicht bestelling'!A648,'Overzicht bestelling'!B648))</f>
        <v/>
      </c>
      <c r="F648" t="str">
        <f>IF(E648="","",VLOOKUP(A648,'Invoer bestelling'!$A$34:$F$49,2,FALSE))</f>
        <v/>
      </c>
      <c r="G648" t="str">
        <f t="shared" si="55"/>
        <v/>
      </c>
      <c r="H648" t="str">
        <f>IF(F648="","",VLOOKUP(F648,'Invoer bestelling'!B$34:G$52,6,FALSE))</f>
        <v/>
      </c>
      <c r="I648" t="str">
        <f t="array" ref="I648">IFERROR(INDEX($G$1:$G$2320,SMALL(IF($G$1:$G$2320&lt;&gt;"",ROW($G$1:$G$2320)),ROW())),"")</f>
        <v/>
      </c>
      <c r="J648" t="str">
        <f t="array" ref="J648">IFERROR(INDEX($H$1:$H$2320,SMALL(IF($H$1:$H$2320&lt;&gt;"",ROW($H$1:$H$2320)),ROW())),"")</f>
        <v/>
      </c>
    </row>
    <row r="649" spans="1:10" x14ac:dyDescent="0.25">
      <c r="A649">
        <f t="shared" ref="A649:A712" si="56">A579+1</f>
        <v>10</v>
      </c>
      <c r="B649">
        <f t="shared" si="54"/>
        <v>3</v>
      </c>
      <c r="C649">
        <f t="shared" si="54"/>
        <v>4</v>
      </c>
      <c r="E649" t="str" cm="1">
        <f t="array" ref="E649">IF(C649&gt;INDEX('Invoer bestelling'!$Y$34:$AH$49,'Overzicht bestelling'!A649,'Overzicht bestelling'!B649),"",INDEX('Invoer bestelling'!$Y$34:$AH$49,'Overzicht bestelling'!A649,'Overzicht bestelling'!B649))</f>
        <v/>
      </c>
      <c r="F649" t="str">
        <f>IF(E649="","",VLOOKUP(A649,'Invoer bestelling'!$A$34:$F$49,2,FALSE))</f>
        <v/>
      </c>
      <c r="G649" t="str">
        <f t="shared" si="55"/>
        <v/>
      </c>
      <c r="H649" t="str">
        <f>IF(F649="","",VLOOKUP(F649,'Invoer bestelling'!B$34:G$52,6,FALSE))</f>
        <v/>
      </c>
      <c r="I649" t="str">
        <f t="array" ref="I649">IFERROR(INDEX($G$1:$G$2320,SMALL(IF($G$1:$G$2320&lt;&gt;"",ROW($G$1:$G$2320)),ROW())),"")</f>
        <v/>
      </c>
      <c r="J649" t="str">
        <f t="array" ref="J649">IFERROR(INDEX($H$1:$H$2320,SMALL(IF($H$1:$H$2320&lt;&gt;"",ROW($H$1:$H$2320)),ROW())),"")</f>
        <v/>
      </c>
    </row>
    <row r="650" spans="1:10" x14ac:dyDescent="0.25">
      <c r="A650">
        <f t="shared" si="56"/>
        <v>10</v>
      </c>
      <c r="B650">
        <f t="shared" si="54"/>
        <v>3</v>
      </c>
      <c r="C650">
        <f t="shared" si="54"/>
        <v>5</v>
      </c>
      <c r="E650" t="str" cm="1">
        <f t="array" ref="E650">IF(C650&gt;INDEX('Invoer bestelling'!$Y$34:$AH$49,'Overzicht bestelling'!A650,'Overzicht bestelling'!B650),"",INDEX('Invoer bestelling'!$Y$34:$AH$49,'Overzicht bestelling'!A650,'Overzicht bestelling'!B650))</f>
        <v/>
      </c>
      <c r="F650" t="str">
        <f>IF(E650="","",VLOOKUP(A650,'Invoer bestelling'!$A$34:$F$49,2,FALSE))</f>
        <v/>
      </c>
      <c r="G650" t="str">
        <f t="shared" si="55"/>
        <v/>
      </c>
      <c r="H650" t="str">
        <f>IF(F650="","",VLOOKUP(F650,'Invoer bestelling'!B$34:G$52,6,FALSE))</f>
        <v/>
      </c>
      <c r="I650" t="str">
        <f t="array" ref="I650">IFERROR(INDEX($G$1:$G$2320,SMALL(IF($G$1:$G$2320&lt;&gt;"",ROW($G$1:$G$2320)),ROW())),"")</f>
        <v/>
      </c>
      <c r="J650" t="str">
        <f t="array" ref="J650">IFERROR(INDEX($H$1:$H$2320,SMALL(IF($H$1:$H$2320&lt;&gt;"",ROW($H$1:$H$2320)),ROW())),"")</f>
        <v/>
      </c>
    </row>
    <row r="651" spans="1:10" x14ac:dyDescent="0.25">
      <c r="A651">
        <f t="shared" si="56"/>
        <v>10</v>
      </c>
      <c r="B651">
        <f t="shared" si="54"/>
        <v>3</v>
      </c>
      <c r="C651">
        <f t="shared" si="54"/>
        <v>6</v>
      </c>
      <c r="E651" t="str" cm="1">
        <f t="array" ref="E651">IF(C651&gt;INDEX('Invoer bestelling'!$Y$34:$AH$49,'Overzicht bestelling'!A651,'Overzicht bestelling'!B651),"",INDEX('Invoer bestelling'!$Y$34:$AH$49,'Overzicht bestelling'!A651,'Overzicht bestelling'!B651))</f>
        <v/>
      </c>
      <c r="F651" t="str">
        <f>IF(E651="","",VLOOKUP(A651,'Invoer bestelling'!$A$34:$F$49,2,FALSE))</f>
        <v/>
      </c>
      <c r="G651" t="str">
        <f t="shared" si="55"/>
        <v/>
      </c>
      <c r="H651" t="str">
        <f>IF(F651="","",VLOOKUP(F651,'Invoer bestelling'!B$34:G$52,6,FALSE))</f>
        <v/>
      </c>
      <c r="I651" t="str">
        <f t="array" ref="I651">IFERROR(INDEX($G$1:$G$2320,SMALL(IF($G$1:$G$2320&lt;&gt;"",ROW($G$1:$G$2320)),ROW())),"")</f>
        <v/>
      </c>
      <c r="J651" t="str">
        <f t="array" ref="J651">IFERROR(INDEX($H$1:$H$2320,SMALL(IF($H$1:$H$2320&lt;&gt;"",ROW($H$1:$H$2320)),ROW())),"")</f>
        <v/>
      </c>
    </row>
    <row r="652" spans="1:10" x14ac:dyDescent="0.25">
      <c r="A652">
        <f t="shared" si="56"/>
        <v>10</v>
      </c>
      <c r="B652">
        <f t="shared" ref="B652:C671" si="57">B582</f>
        <v>3</v>
      </c>
      <c r="C652">
        <f t="shared" si="57"/>
        <v>7</v>
      </c>
      <c r="E652" t="str" cm="1">
        <f t="array" ref="E652">IF(C652&gt;INDEX('Invoer bestelling'!$Y$34:$AH$49,'Overzicht bestelling'!A652,'Overzicht bestelling'!B652),"",INDEX('Invoer bestelling'!$Y$34:$AH$49,'Overzicht bestelling'!A652,'Overzicht bestelling'!B652))</f>
        <v/>
      </c>
      <c r="F652" t="str">
        <f>IF(E652="","",VLOOKUP(A652,'Invoer bestelling'!$A$34:$F$49,2,FALSE))</f>
        <v/>
      </c>
      <c r="G652" t="str">
        <f t="shared" si="55"/>
        <v/>
      </c>
      <c r="H652" t="str">
        <f>IF(F652="","",VLOOKUP(F652,'Invoer bestelling'!B$34:G$52,6,FALSE))</f>
        <v/>
      </c>
      <c r="I652" t="str">
        <f t="array" ref="I652">IFERROR(INDEX($G$1:$G$2320,SMALL(IF($G$1:$G$2320&lt;&gt;"",ROW($G$1:$G$2320)),ROW())),"")</f>
        <v/>
      </c>
      <c r="J652" t="str">
        <f t="array" ref="J652">IFERROR(INDEX($H$1:$H$2320,SMALL(IF($H$1:$H$2320&lt;&gt;"",ROW($H$1:$H$2320)),ROW())),"")</f>
        <v/>
      </c>
    </row>
    <row r="653" spans="1:10" x14ac:dyDescent="0.25">
      <c r="A653">
        <f t="shared" si="56"/>
        <v>10</v>
      </c>
      <c r="B653">
        <f t="shared" si="57"/>
        <v>4</v>
      </c>
      <c r="C653">
        <f t="shared" si="57"/>
        <v>1</v>
      </c>
      <c r="E653" t="str" cm="1">
        <f t="array" ref="E653">IF(C653&gt;INDEX('Invoer bestelling'!$Y$34:$AH$49,'Overzicht bestelling'!A653,'Overzicht bestelling'!B653),"",INDEX('Invoer bestelling'!$Y$34:$AH$49,'Overzicht bestelling'!A653,'Overzicht bestelling'!B653))</f>
        <v/>
      </c>
      <c r="F653" t="str">
        <f>IF(E653="","",VLOOKUP(A653,'Invoer bestelling'!$A$34:$F$49,2,FALSE))</f>
        <v/>
      </c>
      <c r="G653" t="str">
        <f t="shared" si="55"/>
        <v/>
      </c>
      <c r="H653" t="str">
        <f>IF(F653="","",VLOOKUP(F653,'Invoer bestelling'!B$34:G$52,6,FALSE))</f>
        <v/>
      </c>
      <c r="I653" t="str">
        <f t="array" ref="I653">IFERROR(INDEX($G$1:$G$2320,SMALL(IF($G$1:$G$2320&lt;&gt;"",ROW($G$1:$G$2320)),ROW())),"")</f>
        <v/>
      </c>
      <c r="J653" t="str">
        <f t="array" ref="J653">IFERROR(INDEX($H$1:$H$2320,SMALL(IF($H$1:$H$2320&lt;&gt;"",ROW($H$1:$H$2320)),ROW())),"")</f>
        <v/>
      </c>
    </row>
    <row r="654" spans="1:10" x14ac:dyDescent="0.25">
      <c r="A654">
        <f t="shared" si="56"/>
        <v>10</v>
      </c>
      <c r="B654">
        <f t="shared" si="57"/>
        <v>4</v>
      </c>
      <c r="C654">
        <f t="shared" si="57"/>
        <v>2</v>
      </c>
      <c r="E654" t="str" cm="1">
        <f t="array" ref="E654">IF(C654&gt;INDEX('Invoer bestelling'!$Y$34:$AH$49,'Overzicht bestelling'!A654,'Overzicht bestelling'!B654),"",INDEX('Invoer bestelling'!$Y$34:$AH$49,'Overzicht bestelling'!A654,'Overzicht bestelling'!B654))</f>
        <v/>
      </c>
      <c r="F654" t="str">
        <f>IF(E654="","",VLOOKUP(A654,'Invoer bestelling'!$A$34:$F$49,2,FALSE))</f>
        <v/>
      </c>
      <c r="G654" t="str">
        <f t="shared" si="55"/>
        <v/>
      </c>
      <c r="H654" t="str">
        <f>IF(F654="","",VLOOKUP(F654,'Invoer bestelling'!B$34:G$52,6,FALSE))</f>
        <v/>
      </c>
      <c r="I654" t="str">
        <f t="array" ref="I654">IFERROR(INDEX($G$1:$G$2320,SMALL(IF($G$1:$G$2320&lt;&gt;"",ROW($G$1:$G$2320)),ROW())),"")</f>
        <v/>
      </c>
      <c r="J654" t="str">
        <f t="array" ref="J654">IFERROR(INDEX($H$1:$H$2320,SMALL(IF($H$1:$H$2320&lt;&gt;"",ROW($H$1:$H$2320)),ROW())),"")</f>
        <v/>
      </c>
    </row>
    <row r="655" spans="1:10" x14ac:dyDescent="0.25">
      <c r="A655">
        <f t="shared" si="56"/>
        <v>10</v>
      </c>
      <c r="B655">
        <f t="shared" si="57"/>
        <v>4</v>
      </c>
      <c r="C655">
        <f t="shared" si="57"/>
        <v>3</v>
      </c>
      <c r="E655" t="str" cm="1">
        <f t="array" ref="E655">IF(C655&gt;INDEX('Invoer bestelling'!$Y$34:$AH$49,'Overzicht bestelling'!A655,'Overzicht bestelling'!B655),"",INDEX('Invoer bestelling'!$Y$34:$AH$49,'Overzicht bestelling'!A655,'Overzicht bestelling'!B655))</f>
        <v/>
      </c>
      <c r="F655" t="str">
        <f>IF(E655="","",VLOOKUP(A655,'Invoer bestelling'!$A$34:$F$49,2,FALSE))</f>
        <v/>
      </c>
      <c r="G655" t="str">
        <f t="shared" si="55"/>
        <v/>
      </c>
      <c r="H655" t="str">
        <f>IF(F655="","",VLOOKUP(F655,'Invoer bestelling'!B$34:G$52,6,FALSE))</f>
        <v/>
      </c>
      <c r="I655" t="str">
        <f t="array" ref="I655">IFERROR(INDEX($G$1:$G$2320,SMALL(IF($G$1:$G$2320&lt;&gt;"",ROW($G$1:$G$2320)),ROW())),"")</f>
        <v/>
      </c>
      <c r="J655" t="str">
        <f t="array" ref="J655">IFERROR(INDEX($H$1:$H$2320,SMALL(IF($H$1:$H$2320&lt;&gt;"",ROW($H$1:$H$2320)),ROW())),"")</f>
        <v/>
      </c>
    </row>
    <row r="656" spans="1:10" x14ac:dyDescent="0.25">
      <c r="A656">
        <f t="shared" si="56"/>
        <v>10</v>
      </c>
      <c r="B656">
        <f t="shared" si="57"/>
        <v>4</v>
      </c>
      <c r="C656">
        <f t="shared" si="57"/>
        <v>4</v>
      </c>
      <c r="E656" t="str" cm="1">
        <f t="array" ref="E656">IF(C656&gt;INDEX('Invoer bestelling'!$Y$34:$AH$49,'Overzicht bestelling'!A656,'Overzicht bestelling'!B656),"",INDEX('Invoer bestelling'!$Y$34:$AH$49,'Overzicht bestelling'!A656,'Overzicht bestelling'!B656))</f>
        <v/>
      </c>
      <c r="F656" t="str">
        <f>IF(E656="","",VLOOKUP(A656,'Invoer bestelling'!$A$34:$F$49,2,FALSE))</f>
        <v/>
      </c>
      <c r="G656" t="str">
        <f t="shared" si="55"/>
        <v/>
      </c>
      <c r="H656" t="str">
        <f>IF(F656="","",VLOOKUP(F656,'Invoer bestelling'!B$34:G$52,6,FALSE))</f>
        <v/>
      </c>
      <c r="I656" t="str">
        <f t="array" ref="I656">IFERROR(INDEX($G$1:$G$2320,SMALL(IF($G$1:$G$2320&lt;&gt;"",ROW($G$1:$G$2320)),ROW())),"")</f>
        <v/>
      </c>
      <c r="J656" t="str">
        <f t="array" ref="J656">IFERROR(INDEX($H$1:$H$2320,SMALL(IF($H$1:$H$2320&lt;&gt;"",ROW($H$1:$H$2320)),ROW())),"")</f>
        <v/>
      </c>
    </row>
    <row r="657" spans="1:10" x14ac:dyDescent="0.25">
      <c r="A657">
        <f t="shared" si="56"/>
        <v>10</v>
      </c>
      <c r="B657">
        <f t="shared" si="57"/>
        <v>4</v>
      </c>
      <c r="C657">
        <f t="shared" si="57"/>
        <v>5</v>
      </c>
      <c r="E657" t="str" cm="1">
        <f t="array" ref="E657">IF(C657&gt;INDEX('Invoer bestelling'!$Y$34:$AH$49,'Overzicht bestelling'!A657,'Overzicht bestelling'!B657),"",INDEX('Invoer bestelling'!$Y$34:$AH$49,'Overzicht bestelling'!A657,'Overzicht bestelling'!B657))</f>
        <v/>
      </c>
      <c r="F657" t="str">
        <f>IF(E657="","",VLOOKUP(A657,'Invoer bestelling'!$A$34:$F$49,2,FALSE))</f>
        <v/>
      </c>
      <c r="G657" t="str">
        <f t="shared" si="55"/>
        <v/>
      </c>
      <c r="H657" t="str">
        <f>IF(F657="","",VLOOKUP(F657,'Invoer bestelling'!B$34:G$52,6,FALSE))</f>
        <v/>
      </c>
      <c r="I657" t="str">
        <f t="array" ref="I657">IFERROR(INDEX($G$1:$G$2320,SMALL(IF($G$1:$G$2320&lt;&gt;"",ROW($G$1:$G$2320)),ROW())),"")</f>
        <v/>
      </c>
      <c r="J657" t="str">
        <f t="array" ref="J657">IFERROR(INDEX($H$1:$H$2320,SMALL(IF($H$1:$H$2320&lt;&gt;"",ROW($H$1:$H$2320)),ROW())),"")</f>
        <v/>
      </c>
    </row>
    <row r="658" spans="1:10" x14ac:dyDescent="0.25">
      <c r="A658">
        <f t="shared" si="56"/>
        <v>10</v>
      </c>
      <c r="B658">
        <f t="shared" si="57"/>
        <v>4</v>
      </c>
      <c r="C658">
        <f t="shared" si="57"/>
        <v>6</v>
      </c>
      <c r="E658" t="str" cm="1">
        <f t="array" ref="E658">IF(C658&gt;INDEX('Invoer bestelling'!$Y$34:$AH$49,'Overzicht bestelling'!A658,'Overzicht bestelling'!B658),"",INDEX('Invoer bestelling'!$Y$34:$AH$49,'Overzicht bestelling'!A658,'Overzicht bestelling'!B658))</f>
        <v/>
      </c>
      <c r="F658" t="str">
        <f>IF(E658="","",VLOOKUP(A658,'Invoer bestelling'!$A$34:$F$49,2,FALSE))</f>
        <v/>
      </c>
      <c r="G658" t="str">
        <f t="shared" si="55"/>
        <v/>
      </c>
      <c r="H658" t="str">
        <f>IF(F658="","",VLOOKUP(F658,'Invoer bestelling'!B$34:G$52,6,FALSE))</f>
        <v/>
      </c>
      <c r="I658" t="str">
        <f t="array" ref="I658">IFERROR(INDEX($G$1:$G$2320,SMALL(IF($G$1:$G$2320&lt;&gt;"",ROW($G$1:$G$2320)),ROW())),"")</f>
        <v/>
      </c>
      <c r="J658" t="str">
        <f t="array" ref="J658">IFERROR(INDEX($H$1:$H$2320,SMALL(IF($H$1:$H$2320&lt;&gt;"",ROW($H$1:$H$2320)),ROW())),"")</f>
        <v/>
      </c>
    </row>
    <row r="659" spans="1:10" x14ac:dyDescent="0.25">
      <c r="A659">
        <f t="shared" si="56"/>
        <v>10</v>
      </c>
      <c r="B659">
        <f t="shared" si="57"/>
        <v>4</v>
      </c>
      <c r="C659">
        <f t="shared" si="57"/>
        <v>7</v>
      </c>
      <c r="E659" t="str" cm="1">
        <f t="array" ref="E659">IF(C659&gt;INDEX('Invoer bestelling'!$Y$34:$AH$49,'Overzicht bestelling'!A659,'Overzicht bestelling'!B659),"",INDEX('Invoer bestelling'!$Y$34:$AH$49,'Overzicht bestelling'!A659,'Overzicht bestelling'!B659))</f>
        <v/>
      </c>
      <c r="F659" t="str">
        <f>IF(E659="","",VLOOKUP(A659,'Invoer bestelling'!$A$34:$F$49,2,FALSE))</f>
        <v/>
      </c>
      <c r="G659" t="str">
        <f t="shared" si="55"/>
        <v/>
      </c>
      <c r="H659" t="str">
        <f>IF(F659="","",VLOOKUP(F659,'Invoer bestelling'!B$34:G$52,6,FALSE))</f>
        <v/>
      </c>
      <c r="I659" t="str">
        <f t="array" ref="I659">IFERROR(INDEX($G$1:$G$2320,SMALL(IF($G$1:$G$2320&lt;&gt;"",ROW($G$1:$G$2320)),ROW())),"")</f>
        <v/>
      </c>
      <c r="J659" t="str">
        <f t="array" ref="J659">IFERROR(INDEX($H$1:$H$2320,SMALL(IF($H$1:$H$2320&lt;&gt;"",ROW($H$1:$H$2320)),ROW())),"")</f>
        <v/>
      </c>
    </row>
    <row r="660" spans="1:10" x14ac:dyDescent="0.25">
      <c r="A660">
        <f t="shared" si="56"/>
        <v>10</v>
      </c>
      <c r="B660">
        <f t="shared" si="57"/>
        <v>5</v>
      </c>
      <c r="C660">
        <f t="shared" si="57"/>
        <v>1</v>
      </c>
      <c r="E660" t="str" cm="1">
        <f t="array" ref="E660">IF(C660&gt;INDEX('Invoer bestelling'!$Y$34:$AH$49,'Overzicht bestelling'!A660,'Overzicht bestelling'!B660),"",INDEX('Invoer bestelling'!$Y$34:$AH$49,'Overzicht bestelling'!A660,'Overzicht bestelling'!B660))</f>
        <v/>
      </c>
      <c r="F660" t="str">
        <f>IF(E660="","",VLOOKUP(A660,'Invoer bestelling'!$A$34:$F$49,2,FALSE))</f>
        <v/>
      </c>
      <c r="G660" t="str">
        <f t="shared" si="55"/>
        <v/>
      </c>
      <c r="H660" t="str">
        <f>IF(F660="","",VLOOKUP(F660,'Invoer bestelling'!B$34:G$52,6,FALSE))</f>
        <v/>
      </c>
      <c r="I660" t="str">
        <f t="array" ref="I660">IFERROR(INDEX($G$1:$G$2320,SMALL(IF($G$1:$G$2320&lt;&gt;"",ROW($G$1:$G$2320)),ROW())),"")</f>
        <v/>
      </c>
      <c r="J660" t="str">
        <f t="array" ref="J660">IFERROR(INDEX($H$1:$H$2320,SMALL(IF($H$1:$H$2320&lt;&gt;"",ROW($H$1:$H$2320)),ROW())),"")</f>
        <v/>
      </c>
    </row>
    <row r="661" spans="1:10" x14ac:dyDescent="0.25">
      <c r="A661">
        <f t="shared" si="56"/>
        <v>10</v>
      </c>
      <c r="B661">
        <f t="shared" si="57"/>
        <v>5</v>
      </c>
      <c r="C661">
        <f t="shared" si="57"/>
        <v>2</v>
      </c>
      <c r="E661" t="str" cm="1">
        <f t="array" ref="E661">IF(C661&gt;INDEX('Invoer bestelling'!$Y$34:$AH$49,'Overzicht bestelling'!A661,'Overzicht bestelling'!B661),"",INDEX('Invoer bestelling'!$Y$34:$AH$49,'Overzicht bestelling'!A661,'Overzicht bestelling'!B661))</f>
        <v/>
      </c>
      <c r="F661" t="str">
        <f>IF(E661="","",VLOOKUP(A661,'Invoer bestelling'!$A$34:$F$49,2,FALSE))</f>
        <v/>
      </c>
      <c r="G661" t="str">
        <f t="shared" si="55"/>
        <v/>
      </c>
      <c r="H661" t="str">
        <f>IF(F661="","",VLOOKUP(F661,'Invoer bestelling'!B$34:G$52,6,FALSE))</f>
        <v/>
      </c>
      <c r="I661" t="str">
        <f t="array" ref="I661">IFERROR(INDEX($G$1:$G$2320,SMALL(IF($G$1:$G$2320&lt;&gt;"",ROW($G$1:$G$2320)),ROW())),"")</f>
        <v/>
      </c>
      <c r="J661" t="str">
        <f t="array" ref="J661">IFERROR(INDEX($H$1:$H$2320,SMALL(IF($H$1:$H$2320&lt;&gt;"",ROW($H$1:$H$2320)),ROW())),"")</f>
        <v/>
      </c>
    </row>
    <row r="662" spans="1:10" x14ac:dyDescent="0.25">
      <c r="A662">
        <f t="shared" si="56"/>
        <v>10</v>
      </c>
      <c r="B662">
        <f t="shared" si="57"/>
        <v>5</v>
      </c>
      <c r="C662">
        <f t="shared" si="57"/>
        <v>3</v>
      </c>
      <c r="E662" t="str" cm="1">
        <f t="array" ref="E662">IF(C662&gt;INDEX('Invoer bestelling'!$Y$34:$AH$49,'Overzicht bestelling'!A662,'Overzicht bestelling'!B662),"",INDEX('Invoer bestelling'!$Y$34:$AH$49,'Overzicht bestelling'!A662,'Overzicht bestelling'!B662))</f>
        <v/>
      </c>
      <c r="F662" t="str">
        <f>IF(E662="","",VLOOKUP(A662,'Invoer bestelling'!$A$34:$F$49,2,FALSE))</f>
        <v/>
      </c>
      <c r="G662" t="str">
        <f t="shared" si="55"/>
        <v/>
      </c>
      <c r="H662" t="str">
        <f>IF(F662="","",VLOOKUP(F662,'Invoer bestelling'!B$34:G$52,6,FALSE))</f>
        <v/>
      </c>
      <c r="I662" t="str">
        <f t="array" ref="I662">IFERROR(INDEX($G$1:$G$2320,SMALL(IF($G$1:$G$2320&lt;&gt;"",ROW($G$1:$G$2320)),ROW())),"")</f>
        <v/>
      </c>
      <c r="J662" t="str">
        <f t="array" ref="J662">IFERROR(INDEX($H$1:$H$2320,SMALL(IF($H$1:$H$2320&lt;&gt;"",ROW($H$1:$H$2320)),ROW())),"")</f>
        <v/>
      </c>
    </row>
    <row r="663" spans="1:10" x14ac:dyDescent="0.25">
      <c r="A663">
        <f t="shared" si="56"/>
        <v>10</v>
      </c>
      <c r="B663">
        <f t="shared" si="57"/>
        <v>5</v>
      </c>
      <c r="C663">
        <f t="shared" si="57"/>
        <v>4</v>
      </c>
      <c r="E663" t="str" cm="1">
        <f t="array" ref="E663">IF(C663&gt;INDEX('Invoer bestelling'!$Y$34:$AH$49,'Overzicht bestelling'!A663,'Overzicht bestelling'!B663),"",INDEX('Invoer bestelling'!$Y$34:$AH$49,'Overzicht bestelling'!A663,'Overzicht bestelling'!B663))</f>
        <v/>
      </c>
      <c r="F663" t="str">
        <f>IF(E663="","",VLOOKUP(A663,'Invoer bestelling'!$A$34:$F$49,2,FALSE))</f>
        <v/>
      </c>
      <c r="G663" t="str">
        <f t="shared" si="55"/>
        <v/>
      </c>
      <c r="H663" t="str">
        <f>IF(F663="","",VLOOKUP(F663,'Invoer bestelling'!B$34:G$52,6,FALSE))</f>
        <v/>
      </c>
      <c r="I663" t="str">
        <f t="array" ref="I663">IFERROR(INDEX($G$1:$G$2320,SMALL(IF($G$1:$G$2320&lt;&gt;"",ROW($G$1:$G$2320)),ROW())),"")</f>
        <v/>
      </c>
      <c r="J663" t="str">
        <f t="array" ref="J663">IFERROR(INDEX($H$1:$H$2320,SMALL(IF($H$1:$H$2320&lt;&gt;"",ROW($H$1:$H$2320)),ROW())),"")</f>
        <v/>
      </c>
    </row>
    <row r="664" spans="1:10" x14ac:dyDescent="0.25">
      <c r="A664">
        <f t="shared" si="56"/>
        <v>10</v>
      </c>
      <c r="B664">
        <f t="shared" si="57"/>
        <v>5</v>
      </c>
      <c r="C664">
        <f t="shared" si="57"/>
        <v>5</v>
      </c>
      <c r="E664" t="str" cm="1">
        <f t="array" ref="E664">IF(C664&gt;INDEX('Invoer bestelling'!$Y$34:$AH$49,'Overzicht bestelling'!A664,'Overzicht bestelling'!B664),"",INDEX('Invoer bestelling'!$Y$34:$AH$49,'Overzicht bestelling'!A664,'Overzicht bestelling'!B664))</f>
        <v/>
      </c>
      <c r="F664" t="str">
        <f>IF(E664="","",VLOOKUP(A664,'Invoer bestelling'!$A$34:$F$49,2,FALSE))</f>
        <v/>
      </c>
      <c r="G664" t="str">
        <f t="shared" si="55"/>
        <v/>
      </c>
      <c r="H664" t="str">
        <f>IF(F664="","",VLOOKUP(F664,'Invoer bestelling'!B$34:G$52,6,FALSE))</f>
        <v/>
      </c>
      <c r="I664" t="str">
        <f t="array" ref="I664">IFERROR(INDEX($G$1:$G$2320,SMALL(IF($G$1:$G$2320&lt;&gt;"",ROW($G$1:$G$2320)),ROW())),"")</f>
        <v/>
      </c>
      <c r="J664" t="str">
        <f t="array" ref="J664">IFERROR(INDEX($H$1:$H$2320,SMALL(IF($H$1:$H$2320&lt;&gt;"",ROW($H$1:$H$2320)),ROW())),"")</f>
        <v/>
      </c>
    </row>
    <row r="665" spans="1:10" x14ac:dyDescent="0.25">
      <c r="A665">
        <f t="shared" si="56"/>
        <v>10</v>
      </c>
      <c r="B665">
        <f t="shared" si="57"/>
        <v>5</v>
      </c>
      <c r="C665">
        <f t="shared" si="57"/>
        <v>6</v>
      </c>
      <c r="E665" t="str" cm="1">
        <f t="array" ref="E665">IF(C665&gt;INDEX('Invoer bestelling'!$Y$34:$AH$49,'Overzicht bestelling'!A665,'Overzicht bestelling'!B665),"",INDEX('Invoer bestelling'!$Y$34:$AH$49,'Overzicht bestelling'!A665,'Overzicht bestelling'!B665))</f>
        <v/>
      </c>
      <c r="F665" t="str">
        <f>IF(E665="","",VLOOKUP(A665,'Invoer bestelling'!$A$34:$F$49,2,FALSE))</f>
        <v/>
      </c>
      <c r="G665" t="str">
        <f t="shared" si="55"/>
        <v/>
      </c>
      <c r="H665" t="str">
        <f>IF(F665="","",VLOOKUP(F665,'Invoer bestelling'!B$34:G$52,6,FALSE))</f>
        <v/>
      </c>
      <c r="I665" t="str">
        <f t="array" ref="I665">IFERROR(INDEX($G$1:$G$2320,SMALL(IF($G$1:$G$2320&lt;&gt;"",ROW($G$1:$G$2320)),ROW())),"")</f>
        <v/>
      </c>
      <c r="J665" t="str">
        <f t="array" ref="J665">IFERROR(INDEX($H$1:$H$2320,SMALL(IF($H$1:$H$2320&lt;&gt;"",ROW($H$1:$H$2320)),ROW())),"")</f>
        <v/>
      </c>
    </row>
    <row r="666" spans="1:10" x14ac:dyDescent="0.25">
      <c r="A666">
        <f t="shared" si="56"/>
        <v>10</v>
      </c>
      <c r="B666">
        <f t="shared" si="57"/>
        <v>5</v>
      </c>
      <c r="C666">
        <f t="shared" si="57"/>
        <v>7</v>
      </c>
      <c r="E666" t="str" cm="1">
        <f t="array" ref="E666">IF(C666&gt;INDEX('Invoer bestelling'!$Y$34:$AH$49,'Overzicht bestelling'!A666,'Overzicht bestelling'!B666),"",INDEX('Invoer bestelling'!$Y$34:$AH$49,'Overzicht bestelling'!A666,'Overzicht bestelling'!B666))</f>
        <v/>
      </c>
      <c r="F666" t="str">
        <f>IF(E666="","",VLOOKUP(A666,'Invoer bestelling'!$A$34:$F$49,2,FALSE))</f>
        <v/>
      </c>
      <c r="G666" t="str">
        <f t="shared" si="55"/>
        <v/>
      </c>
      <c r="H666" t="str">
        <f>IF(F666="","",VLOOKUP(F666,'Invoer bestelling'!B$34:G$52,6,FALSE))</f>
        <v/>
      </c>
      <c r="I666" t="str">
        <f t="array" ref="I666">IFERROR(INDEX($G$1:$G$2320,SMALL(IF($G$1:$G$2320&lt;&gt;"",ROW($G$1:$G$2320)),ROW())),"")</f>
        <v/>
      </c>
      <c r="J666" t="str">
        <f t="array" ref="J666">IFERROR(INDEX($H$1:$H$2320,SMALL(IF($H$1:$H$2320&lt;&gt;"",ROW($H$1:$H$2320)),ROW())),"")</f>
        <v/>
      </c>
    </row>
    <row r="667" spans="1:10" x14ac:dyDescent="0.25">
      <c r="A667">
        <f t="shared" si="56"/>
        <v>10</v>
      </c>
      <c r="B667">
        <f t="shared" si="57"/>
        <v>6</v>
      </c>
      <c r="C667">
        <f t="shared" si="57"/>
        <v>1</v>
      </c>
      <c r="E667" t="str" cm="1">
        <f t="array" ref="E667">IF(C667&gt;INDEX('Invoer bestelling'!$Y$34:$AH$49,'Overzicht bestelling'!A667,'Overzicht bestelling'!B667),"",INDEX('Invoer bestelling'!$Y$34:$AH$49,'Overzicht bestelling'!A667,'Overzicht bestelling'!B667))</f>
        <v/>
      </c>
      <c r="F667" t="str">
        <f>IF(E667="","",VLOOKUP(A667,'Invoer bestelling'!$A$34:$F$49,2,FALSE))</f>
        <v/>
      </c>
      <c r="G667" t="str">
        <f t="shared" si="55"/>
        <v/>
      </c>
      <c r="H667" t="str">
        <f>IF(F667="","",VLOOKUP(F667,'Invoer bestelling'!B$34:G$52,6,FALSE))</f>
        <v/>
      </c>
      <c r="I667" t="str">
        <f t="array" ref="I667">IFERROR(INDEX($G$1:$G$2320,SMALL(IF($G$1:$G$2320&lt;&gt;"",ROW($G$1:$G$2320)),ROW())),"")</f>
        <v/>
      </c>
      <c r="J667" t="str">
        <f t="array" ref="J667">IFERROR(INDEX($H$1:$H$2320,SMALL(IF($H$1:$H$2320&lt;&gt;"",ROW($H$1:$H$2320)),ROW())),"")</f>
        <v/>
      </c>
    </row>
    <row r="668" spans="1:10" x14ac:dyDescent="0.25">
      <c r="A668">
        <f t="shared" si="56"/>
        <v>10</v>
      </c>
      <c r="B668">
        <f t="shared" si="57"/>
        <v>6</v>
      </c>
      <c r="C668">
        <f t="shared" si="57"/>
        <v>2</v>
      </c>
      <c r="E668" t="str" cm="1">
        <f t="array" ref="E668">IF(C668&gt;INDEX('Invoer bestelling'!$Y$34:$AH$49,'Overzicht bestelling'!A668,'Overzicht bestelling'!B668),"",INDEX('Invoer bestelling'!$Y$34:$AH$49,'Overzicht bestelling'!A668,'Overzicht bestelling'!B668))</f>
        <v/>
      </c>
      <c r="F668" t="str">
        <f>IF(E668="","",VLOOKUP(A668,'Invoer bestelling'!$A$34:$F$49,2,FALSE))</f>
        <v/>
      </c>
      <c r="G668" t="str">
        <f t="shared" si="55"/>
        <v/>
      </c>
      <c r="H668" t="str">
        <f>IF(F668="","",VLOOKUP(F668,'Invoer bestelling'!B$34:G$52,6,FALSE))</f>
        <v/>
      </c>
      <c r="I668" t="str">
        <f t="array" ref="I668">IFERROR(INDEX($G$1:$G$2320,SMALL(IF($G$1:$G$2320&lt;&gt;"",ROW($G$1:$G$2320)),ROW())),"")</f>
        <v/>
      </c>
      <c r="J668" t="str">
        <f t="array" ref="J668">IFERROR(INDEX($H$1:$H$2320,SMALL(IF($H$1:$H$2320&lt;&gt;"",ROW($H$1:$H$2320)),ROW())),"")</f>
        <v/>
      </c>
    </row>
    <row r="669" spans="1:10" x14ac:dyDescent="0.25">
      <c r="A669">
        <f t="shared" si="56"/>
        <v>10</v>
      </c>
      <c r="B669">
        <f t="shared" si="57"/>
        <v>6</v>
      </c>
      <c r="C669">
        <f t="shared" si="57"/>
        <v>3</v>
      </c>
      <c r="E669" t="str" cm="1">
        <f t="array" ref="E669">IF(C669&gt;INDEX('Invoer bestelling'!$Y$34:$AH$49,'Overzicht bestelling'!A669,'Overzicht bestelling'!B669),"",INDEX('Invoer bestelling'!$Y$34:$AH$49,'Overzicht bestelling'!A669,'Overzicht bestelling'!B669))</f>
        <v/>
      </c>
      <c r="F669" t="str">
        <f>IF(E669="","",VLOOKUP(A669,'Invoer bestelling'!$A$34:$F$49,2,FALSE))</f>
        <v/>
      </c>
      <c r="G669" t="str">
        <f t="shared" si="55"/>
        <v/>
      </c>
      <c r="H669" t="str">
        <f>IF(F669="","",VLOOKUP(F669,'Invoer bestelling'!B$34:G$52,6,FALSE))</f>
        <v/>
      </c>
      <c r="I669" t="str">
        <f t="array" ref="I669">IFERROR(INDEX($G$1:$G$2320,SMALL(IF($G$1:$G$2320&lt;&gt;"",ROW($G$1:$G$2320)),ROW())),"")</f>
        <v/>
      </c>
      <c r="J669" t="str">
        <f t="array" ref="J669">IFERROR(INDEX($H$1:$H$2320,SMALL(IF($H$1:$H$2320&lt;&gt;"",ROW($H$1:$H$2320)),ROW())),"")</f>
        <v/>
      </c>
    </row>
    <row r="670" spans="1:10" x14ac:dyDescent="0.25">
      <c r="A670">
        <f t="shared" si="56"/>
        <v>10</v>
      </c>
      <c r="B670">
        <f t="shared" si="57"/>
        <v>6</v>
      </c>
      <c r="C670">
        <f t="shared" si="57"/>
        <v>4</v>
      </c>
      <c r="E670" t="str" cm="1">
        <f t="array" ref="E670">IF(C670&gt;INDEX('Invoer bestelling'!$Y$34:$AH$49,'Overzicht bestelling'!A670,'Overzicht bestelling'!B670),"",INDEX('Invoer bestelling'!$Y$34:$AH$49,'Overzicht bestelling'!A670,'Overzicht bestelling'!B670))</f>
        <v/>
      </c>
      <c r="F670" t="str">
        <f>IF(E670="","",VLOOKUP(A670,'Invoer bestelling'!$A$34:$F$49,2,FALSE))</f>
        <v/>
      </c>
      <c r="G670" t="str">
        <f t="shared" si="55"/>
        <v/>
      </c>
      <c r="H670" t="str">
        <f>IF(F670="","",VLOOKUP(F670,'Invoer bestelling'!B$34:G$52,6,FALSE))</f>
        <v/>
      </c>
      <c r="I670" t="str">
        <f t="array" ref="I670">IFERROR(INDEX($G$1:$G$2320,SMALL(IF($G$1:$G$2320&lt;&gt;"",ROW($G$1:$G$2320)),ROW())),"")</f>
        <v/>
      </c>
      <c r="J670" t="str">
        <f t="array" ref="J670">IFERROR(INDEX($H$1:$H$2320,SMALL(IF($H$1:$H$2320&lt;&gt;"",ROW($H$1:$H$2320)),ROW())),"")</f>
        <v/>
      </c>
    </row>
    <row r="671" spans="1:10" x14ac:dyDescent="0.25">
      <c r="A671">
        <f t="shared" si="56"/>
        <v>10</v>
      </c>
      <c r="B671">
        <f t="shared" si="57"/>
        <v>6</v>
      </c>
      <c r="C671">
        <f t="shared" si="57"/>
        <v>5</v>
      </c>
      <c r="E671" t="str" cm="1">
        <f t="array" ref="E671">IF(C671&gt;INDEX('Invoer bestelling'!$Y$34:$AH$49,'Overzicht bestelling'!A671,'Overzicht bestelling'!B671),"",INDEX('Invoer bestelling'!$Y$34:$AH$49,'Overzicht bestelling'!A671,'Overzicht bestelling'!B671))</f>
        <v/>
      </c>
      <c r="F671" t="str">
        <f>IF(E671="","",VLOOKUP(A671,'Invoer bestelling'!$A$34:$F$49,2,FALSE))</f>
        <v/>
      </c>
      <c r="G671" t="str">
        <f t="shared" si="55"/>
        <v/>
      </c>
      <c r="H671" t="str">
        <f>IF(F671="","",VLOOKUP(F671,'Invoer bestelling'!B$34:G$52,6,FALSE))</f>
        <v/>
      </c>
      <c r="I671" t="str">
        <f t="array" ref="I671">IFERROR(INDEX($G$1:$G$2320,SMALL(IF($G$1:$G$2320&lt;&gt;"",ROW($G$1:$G$2320)),ROW())),"")</f>
        <v/>
      </c>
      <c r="J671" t="str">
        <f t="array" ref="J671">IFERROR(INDEX($H$1:$H$2320,SMALL(IF($H$1:$H$2320&lt;&gt;"",ROW($H$1:$H$2320)),ROW())),"")</f>
        <v/>
      </c>
    </row>
    <row r="672" spans="1:10" x14ac:dyDescent="0.25">
      <c r="A672">
        <f t="shared" si="56"/>
        <v>10</v>
      </c>
      <c r="B672">
        <f t="shared" ref="B672:C691" si="58">B602</f>
        <v>6</v>
      </c>
      <c r="C672">
        <f t="shared" si="58"/>
        <v>6</v>
      </c>
      <c r="E672" t="str" cm="1">
        <f t="array" ref="E672">IF(C672&gt;INDEX('Invoer bestelling'!$Y$34:$AH$49,'Overzicht bestelling'!A672,'Overzicht bestelling'!B672),"",INDEX('Invoer bestelling'!$Y$34:$AH$49,'Overzicht bestelling'!A672,'Overzicht bestelling'!B672))</f>
        <v/>
      </c>
      <c r="F672" t="str">
        <f>IF(E672="","",VLOOKUP(A672,'Invoer bestelling'!$A$34:$F$49,2,FALSE))</f>
        <v/>
      </c>
      <c r="G672" t="str">
        <f t="shared" si="55"/>
        <v/>
      </c>
      <c r="H672" t="str">
        <f>IF(F672="","",VLOOKUP(F672,'Invoer bestelling'!B$34:G$52,6,FALSE))</f>
        <v/>
      </c>
      <c r="I672" t="str">
        <f t="array" ref="I672">IFERROR(INDEX($G$1:$G$2320,SMALL(IF($G$1:$G$2320&lt;&gt;"",ROW($G$1:$G$2320)),ROW())),"")</f>
        <v/>
      </c>
      <c r="J672" t="str">
        <f t="array" ref="J672">IFERROR(INDEX($H$1:$H$2320,SMALL(IF($H$1:$H$2320&lt;&gt;"",ROW($H$1:$H$2320)),ROW())),"")</f>
        <v/>
      </c>
    </row>
    <row r="673" spans="1:10" x14ac:dyDescent="0.25">
      <c r="A673">
        <f t="shared" si="56"/>
        <v>10</v>
      </c>
      <c r="B673">
        <f t="shared" si="58"/>
        <v>6</v>
      </c>
      <c r="C673">
        <f t="shared" si="58"/>
        <v>7</v>
      </c>
      <c r="E673" t="str" cm="1">
        <f t="array" ref="E673">IF(C673&gt;INDEX('Invoer bestelling'!$Y$34:$AH$49,'Overzicht bestelling'!A673,'Overzicht bestelling'!B673),"",INDEX('Invoer bestelling'!$Y$34:$AH$49,'Overzicht bestelling'!A673,'Overzicht bestelling'!B673))</f>
        <v/>
      </c>
      <c r="F673" t="str">
        <f>IF(E673="","",VLOOKUP(A673,'Invoer bestelling'!$A$34:$F$49,2,FALSE))</f>
        <v/>
      </c>
      <c r="G673" t="str">
        <f t="shared" si="55"/>
        <v/>
      </c>
      <c r="H673" t="str">
        <f>IF(F673="","",VLOOKUP(F673,'Invoer bestelling'!B$34:G$52,6,FALSE))</f>
        <v/>
      </c>
      <c r="I673" t="str">
        <f t="array" ref="I673">IFERROR(INDEX($G$1:$G$2320,SMALL(IF($G$1:$G$2320&lt;&gt;"",ROW($G$1:$G$2320)),ROW())),"")</f>
        <v/>
      </c>
      <c r="J673" t="str">
        <f t="array" ref="J673">IFERROR(INDEX($H$1:$H$2320,SMALL(IF($H$1:$H$2320&lt;&gt;"",ROW($H$1:$H$2320)),ROW())),"")</f>
        <v/>
      </c>
    </row>
    <row r="674" spans="1:10" x14ac:dyDescent="0.25">
      <c r="A674">
        <f t="shared" si="56"/>
        <v>10</v>
      </c>
      <c r="B674">
        <f t="shared" si="58"/>
        <v>7</v>
      </c>
      <c r="C674">
        <f t="shared" si="58"/>
        <v>1</v>
      </c>
      <c r="E674" t="str" cm="1">
        <f t="array" ref="E674">IF(C674&gt;INDEX('Invoer bestelling'!$Y$34:$AH$49,'Overzicht bestelling'!A674,'Overzicht bestelling'!B674),"",INDEX('Invoer bestelling'!$Y$34:$AH$49,'Overzicht bestelling'!A674,'Overzicht bestelling'!B674))</f>
        <v/>
      </c>
      <c r="F674" t="str">
        <f>IF(E674="","",VLOOKUP(A674,'Invoer bestelling'!$A$34:$F$49,2,FALSE))</f>
        <v/>
      </c>
      <c r="G674" t="str">
        <f t="shared" si="55"/>
        <v/>
      </c>
      <c r="H674" t="str">
        <f>IF(F674="","",VLOOKUP(F674,'Invoer bestelling'!B$34:G$52,6,FALSE))</f>
        <v/>
      </c>
      <c r="I674" t="str">
        <f t="array" ref="I674">IFERROR(INDEX($G$1:$G$2320,SMALL(IF($G$1:$G$2320&lt;&gt;"",ROW($G$1:$G$2320)),ROW())),"")</f>
        <v/>
      </c>
      <c r="J674" t="str">
        <f t="array" ref="J674">IFERROR(INDEX($H$1:$H$2320,SMALL(IF($H$1:$H$2320&lt;&gt;"",ROW($H$1:$H$2320)),ROW())),"")</f>
        <v/>
      </c>
    </row>
    <row r="675" spans="1:10" x14ac:dyDescent="0.25">
      <c r="A675">
        <f t="shared" si="56"/>
        <v>10</v>
      </c>
      <c r="B675">
        <f t="shared" si="58"/>
        <v>7</v>
      </c>
      <c r="C675">
        <f t="shared" si="58"/>
        <v>2</v>
      </c>
      <c r="E675" t="str" cm="1">
        <f t="array" ref="E675">IF(C675&gt;INDEX('Invoer bestelling'!$Y$34:$AH$49,'Overzicht bestelling'!A675,'Overzicht bestelling'!B675),"",INDEX('Invoer bestelling'!$Y$34:$AH$49,'Overzicht bestelling'!A675,'Overzicht bestelling'!B675))</f>
        <v/>
      </c>
      <c r="F675" t="str">
        <f>IF(E675="","",VLOOKUP(A675,'Invoer bestelling'!$A$34:$F$49,2,FALSE))</f>
        <v/>
      </c>
      <c r="G675" t="str">
        <f t="shared" si="55"/>
        <v/>
      </c>
      <c r="H675" t="str">
        <f>IF(F675="","",VLOOKUP(F675,'Invoer bestelling'!B$34:G$52,6,FALSE))</f>
        <v/>
      </c>
      <c r="I675" t="str">
        <f t="array" ref="I675">IFERROR(INDEX($G$1:$G$2320,SMALL(IF($G$1:$G$2320&lt;&gt;"",ROW($G$1:$G$2320)),ROW())),"")</f>
        <v/>
      </c>
      <c r="J675" t="str">
        <f t="array" ref="J675">IFERROR(INDEX($H$1:$H$2320,SMALL(IF($H$1:$H$2320&lt;&gt;"",ROW($H$1:$H$2320)),ROW())),"")</f>
        <v/>
      </c>
    </row>
    <row r="676" spans="1:10" x14ac:dyDescent="0.25">
      <c r="A676">
        <f t="shared" si="56"/>
        <v>10</v>
      </c>
      <c r="B676">
        <f t="shared" si="58"/>
        <v>7</v>
      </c>
      <c r="C676">
        <f t="shared" si="58"/>
        <v>3</v>
      </c>
      <c r="E676" t="str" cm="1">
        <f t="array" ref="E676">IF(C676&gt;INDEX('Invoer bestelling'!$Y$34:$AH$49,'Overzicht bestelling'!A676,'Overzicht bestelling'!B676),"",INDEX('Invoer bestelling'!$Y$34:$AH$49,'Overzicht bestelling'!A676,'Overzicht bestelling'!B676))</f>
        <v/>
      </c>
      <c r="F676" t="str">
        <f>IF(E676="","",VLOOKUP(A676,'Invoer bestelling'!$A$34:$F$49,2,FALSE))</f>
        <v/>
      </c>
      <c r="G676" t="str">
        <f t="shared" si="55"/>
        <v/>
      </c>
      <c r="H676" t="str">
        <f>IF(F676="","",VLOOKUP(F676,'Invoer bestelling'!B$34:G$52,6,FALSE))</f>
        <v/>
      </c>
      <c r="I676" t="str">
        <f t="array" ref="I676">IFERROR(INDEX($G$1:$G$2320,SMALL(IF($G$1:$G$2320&lt;&gt;"",ROW($G$1:$G$2320)),ROW())),"")</f>
        <v/>
      </c>
      <c r="J676" t="str">
        <f t="array" ref="J676">IFERROR(INDEX($H$1:$H$2320,SMALL(IF($H$1:$H$2320&lt;&gt;"",ROW($H$1:$H$2320)),ROW())),"")</f>
        <v/>
      </c>
    </row>
    <row r="677" spans="1:10" x14ac:dyDescent="0.25">
      <c r="A677">
        <f t="shared" si="56"/>
        <v>10</v>
      </c>
      <c r="B677">
        <f t="shared" si="58"/>
        <v>7</v>
      </c>
      <c r="C677">
        <f t="shared" si="58"/>
        <v>4</v>
      </c>
      <c r="E677" t="str" cm="1">
        <f t="array" ref="E677">IF(C677&gt;INDEX('Invoer bestelling'!$Y$34:$AH$49,'Overzicht bestelling'!A677,'Overzicht bestelling'!B677),"",INDEX('Invoer bestelling'!$Y$34:$AH$49,'Overzicht bestelling'!A677,'Overzicht bestelling'!B677))</f>
        <v/>
      </c>
      <c r="F677" t="str">
        <f>IF(E677="","",VLOOKUP(A677,'Invoer bestelling'!$A$34:$F$49,2,FALSE))</f>
        <v/>
      </c>
      <c r="G677" t="str">
        <f t="shared" si="55"/>
        <v/>
      </c>
      <c r="H677" t="str">
        <f>IF(F677="","",VLOOKUP(F677,'Invoer bestelling'!B$34:G$52,6,FALSE))</f>
        <v/>
      </c>
      <c r="I677" t="str">
        <f t="array" ref="I677">IFERROR(INDEX($G$1:$G$2320,SMALL(IF($G$1:$G$2320&lt;&gt;"",ROW($G$1:$G$2320)),ROW())),"")</f>
        <v/>
      </c>
      <c r="J677" t="str">
        <f t="array" ref="J677">IFERROR(INDEX($H$1:$H$2320,SMALL(IF($H$1:$H$2320&lt;&gt;"",ROW($H$1:$H$2320)),ROW())),"")</f>
        <v/>
      </c>
    </row>
    <row r="678" spans="1:10" x14ac:dyDescent="0.25">
      <c r="A678">
        <f t="shared" si="56"/>
        <v>10</v>
      </c>
      <c r="B678">
        <f t="shared" si="58"/>
        <v>7</v>
      </c>
      <c r="C678">
        <f t="shared" si="58"/>
        <v>5</v>
      </c>
      <c r="E678" t="str" cm="1">
        <f t="array" ref="E678">IF(C678&gt;INDEX('Invoer bestelling'!$Y$34:$AH$49,'Overzicht bestelling'!A678,'Overzicht bestelling'!B678),"",INDEX('Invoer bestelling'!$Y$34:$AH$49,'Overzicht bestelling'!A678,'Overzicht bestelling'!B678))</f>
        <v/>
      </c>
      <c r="F678" t="str">
        <f>IF(E678="","",VLOOKUP(A678,'Invoer bestelling'!$A$34:$F$49,2,FALSE))</f>
        <v/>
      </c>
      <c r="G678" t="str">
        <f t="shared" si="55"/>
        <v/>
      </c>
      <c r="H678" t="str">
        <f>IF(F678="","",VLOOKUP(F678,'Invoer bestelling'!B$34:G$52,6,FALSE))</f>
        <v/>
      </c>
      <c r="I678" t="str">
        <f t="array" ref="I678">IFERROR(INDEX($G$1:$G$2320,SMALL(IF($G$1:$G$2320&lt;&gt;"",ROW($G$1:$G$2320)),ROW())),"")</f>
        <v/>
      </c>
      <c r="J678" t="str">
        <f t="array" ref="J678">IFERROR(INDEX($H$1:$H$2320,SMALL(IF($H$1:$H$2320&lt;&gt;"",ROW($H$1:$H$2320)),ROW())),"")</f>
        <v/>
      </c>
    </row>
    <row r="679" spans="1:10" x14ac:dyDescent="0.25">
      <c r="A679">
        <f t="shared" si="56"/>
        <v>10</v>
      </c>
      <c r="B679">
        <f t="shared" si="58"/>
        <v>7</v>
      </c>
      <c r="C679">
        <f t="shared" si="58"/>
        <v>6</v>
      </c>
      <c r="E679" t="str" cm="1">
        <f t="array" ref="E679">IF(C679&gt;INDEX('Invoer bestelling'!$Y$34:$AH$49,'Overzicht bestelling'!A679,'Overzicht bestelling'!B679),"",INDEX('Invoer bestelling'!$Y$34:$AH$49,'Overzicht bestelling'!A679,'Overzicht bestelling'!B679))</f>
        <v/>
      </c>
      <c r="F679" t="str">
        <f>IF(E679="","",VLOOKUP(A679,'Invoer bestelling'!$A$34:$F$49,2,FALSE))</f>
        <v/>
      </c>
      <c r="G679" t="str">
        <f t="shared" si="55"/>
        <v/>
      </c>
      <c r="H679" t="str">
        <f>IF(F679="","",VLOOKUP(F679,'Invoer bestelling'!B$34:G$52,6,FALSE))</f>
        <v/>
      </c>
      <c r="I679" t="str">
        <f t="array" ref="I679">IFERROR(INDEX($G$1:$G$2320,SMALL(IF($G$1:$G$2320&lt;&gt;"",ROW($G$1:$G$2320)),ROW())),"")</f>
        <v/>
      </c>
      <c r="J679" t="str">
        <f t="array" ref="J679">IFERROR(INDEX($H$1:$H$2320,SMALL(IF($H$1:$H$2320&lt;&gt;"",ROW($H$1:$H$2320)),ROW())),"")</f>
        <v/>
      </c>
    </row>
    <row r="680" spans="1:10" x14ac:dyDescent="0.25">
      <c r="A680">
        <f t="shared" si="56"/>
        <v>10</v>
      </c>
      <c r="B680">
        <f t="shared" si="58"/>
        <v>7</v>
      </c>
      <c r="C680">
        <f t="shared" si="58"/>
        <v>7</v>
      </c>
      <c r="E680" t="str" cm="1">
        <f t="array" ref="E680">IF(C680&gt;INDEX('Invoer bestelling'!$Y$34:$AH$49,'Overzicht bestelling'!A680,'Overzicht bestelling'!B680),"",INDEX('Invoer bestelling'!$Y$34:$AH$49,'Overzicht bestelling'!A680,'Overzicht bestelling'!B680))</f>
        <v/>
      </c>
      <c r="F680" t="str">
        <f>IF(E680="","",VLOOKUP(A680,'Invoer bestelling'!$A$34:$F$49,2,FALSE))</f>
        <v/>
      </c>
      <c r="G680" t="str">
        <f t="shared" si="55"/>
        <v/>
      </c>
      <c r="H680" t="str">
        <f>IF(F680="","",VLOOKUP(F680,'Invoer bestelling'!B$34:G$52,6,FALSE))</f>
        <v/>
      </c>
      <c r="I680" t="str">
        <f t="array" ref="I680">IFERROR(INDEX($G$1:$G$2320,SMALL(IF($G$1:$G$2320&lt;&gt;"",ROW($G$1:$G$2320)),ROW())),"")</f>
        <v/>
      </c>
      <c r="J680" t="str">
        <f t="array" ref="J680">IFERROR(INDEX($H$1:$H$2320,SMALL(IF($H$1:$H$2320&lt;&gt;"",ROW($H$1:$H$2320)),ROW())),"")</f>
        <v/>
      </c>
    </row>
    <row r="681" spans="1:10" x14ac:dyDescent="0.25">
      <c r="A681">
        <f t="shared" si="56"/>
        <v>10</v>
      </c>
      <c r="B681">
        <f t="shared" si="58"/>
        <v>8</v>
      </c>
      <c r="C681">
        <f t="shared" si="58"/>
        <v>1</v>
      </c>
      <c r="E681" t="str" cm="1">
        <f t="array" ref="E681">IF(C681&gt;INDEX('Invoer bestelling'!$Y$34:$AH$49,'Overzicht bestelling'!A681,'Overzicht bestelling'!B681),"",INDEX('Invoer bestelling'!$Y$34:$AH$49,'Overzicht bestelling'!A681,'Overzicht bestelling'!B681))</f>
        <v/>
      </c>
      <c r="F681" t="str">
        <f>IF(E681="","",VLOOKUP(A681,'Invoer bestelling'!$A$34:$F$49,2,FALSE))</f>
        <v/>
      </c>
      <c r="G681" t="str">
        <f t="shared" si="55"/>
        <v/>
      </c>
      <c r="H681" t="str">
        <f>IF(F681="","",VLOOKUP(F681,'Invoer bestelling'!B$34:G$52,6,FALSE))</f>
        <v/>
      </c>
      <c r="I681" t="str">
        <f t="array" ref="I681">IFERROR(INDEX($G$1:$G$2320,SMALL(IF($G$1:$G$2320&lt;&gt;"",ROW($G$1:$G$2320)),ROW())),"")</f>
        <v/>
      </c>
      <c r="J681" t="str">
        <f t="array" ref="J681">IFERROR(INDEX($H$1:$H$2320,SMALL(IF($H$1:$H$2320&lt;&gt;"",ROW($H$1:$H$2320)),ROW())),"")</f>
        <v/>
      </c>
    </row>
    <row r="682" spans="1:10" x14ac:dyDescent="0.25">
      <c r="A682">
        <f t="shared" si="56"/>
        <v>10</v>
      </c>
      <c r="B682">
        <f t="shared" si="58"/>
        <v>8</v>
      </c>
      <c r="C682">
        <f t="shared" si="58"/>
        <v>2</v>
      </c>
      <c r="E682" t="str" cm="1">
        <f t="array" ref="E682">IF(C682&gt;INDEX('Invoer bestelling'!$Y$34:$AH$49,'Overzicht bestelling'!A682,'Overzicht bestelling'!B682),"",INDEX('Invoer bestelling'!$Y$34:$AH$49,'Overzicht bestelling'!A682,'Overzicht bestelling'!B682))</f>
        <v/>
      </c>
      <c r="F682" t="str">
        <f>IF(E682="","",VLOOKUP(A682,'Invoer bestelling'!$A$34:$F$49,2,FALSE))</f>
        <v/>
      </c>
      <c r="G682" t="str">
        <f t="shared" si="55"/>
        <v/>
      </c>
      <c r="H682" t="str">
        <f>IF(F682="","",VLOOKUP(F682,'Invoer bestelling'!B$34:G$52,6,FALSE))</f>
        <v/>
      </c>
      <c r="I682" t="str">
        <f t="array" ref="I682">IFERROR(INDEX($G$1:$G$2320,SMALL(IF($G$1:$G$2320&lt;&gt;"",ROW($G$1:$G$2320)),ROW())),"")</f>
        <v/>
      </c>
      <c r="J682" t="str">
        <f t="array" ref="J682">IFERROR(INDEX($H$1:$H$2320,SMALL(IF($H$1:$H$2320&lt;&gt;"",ROW($H$1:$H$2320)),ROW())),"")</f>
        <v/>
      </c>
    </row>
    <row r="683" spans="1:10" x14ac:dyDescent="0.25">
      <c r="A683">
        <f t="shared" si="56"/>
        <v>10</v>
      </c>
      <c r="B683">
        <f t="shared" si="58"/>
        <v>8</v>
      </c>
      <c r="C683">
        <f t="shared" si="58"/>
        <v>3</v>
      </c>
      <c r="E683" t="str" cm="1">
        <f t="array" ref="E683">IF(C683&gt;INDEX('Invoer bestelling'!$Y$34:$AH$49,'Overzicht bestelling'!A683,'Overzicht bestelling'!B683),"",INDEX('Invoer bestelling'!$Y$34:$AH$49,'Overzicht bestelling'!A683,'Overzicht bestelling'!B683))</f>
        <v/>
      </c>
      <c r="F683" t="str">
        <f>IF(E683="","",VLOOKUP(A683,'Invoer bestelling'!$A$34:$F$49,2,FALSE))</f>
        <v/>
      </c>
      <c r="G683" t="str">
        <f t="shared" si="55"/>
        <v/>
      </c>
      <c r="H683" t="str">
        <f>IF(F683="","",VLOOKUP(F683,'Invoer bestelling'!B$34:G$52,6,FALSE))</f>
        <v/>
      </c>
      <c r="I683" t="str">
        <f t="array" ref="I683">IFERROR(INDEX($G$1:$G$2320,SMALL(IF($G$1:$G$2320&lt;&gt;"",ROW($G$1:$G$2320)),ROW())),"")</f>
        <v/>
      </c>
      <c r="J683" t="str">
        <f t="array" ref="J683">IFERROR(INDEX($H$1:$H$2320,SMALL(IF($H$1:$H$2320&lt;&gt;"",ROW($H$1:$H$2320)),ROW())),"")</f>
        <v/>
      </c>
    </row>
    <row r="684" spans="1:10" x14ac:dyDescent="0.25">
      <c r="A684">
        <f t="shared" si="56"/>
        <v>10</v>
      </c>
      <c r="B684">
        <f t="shared" si="58"/>
        <v>8</v>
      </c>
      <c r="C684">
        <f t="shared" si="58"/>
        <v>4</v>
      </c>
      <c r="E684" t="str" cm="1">
        <f t="array" ref="E684">IF(C684&gt;INDEX('Invoer bestelling'!$Y$34:$AH$49,'Overzicht bestelling'!A684,'Overzicht bestelling'!B684),"",INDEX('Invoer bestelling'!$Y$34:$AH$49,'Overzicht bestelling'!A684,'Overzicht bestelling'!B684))</f>
        <v/>
      </c>
      <c r="F684" t="str">
        <f>IF(E684="","",VLOOKUP(A684,'Invoer bestelling'!$A$34:$F$49,2,FALSE))</f>
        <v/>
      </c>
      <c r="G684" t="str">
        <f t="shared" si="55"/>
        <v/>
      </c>
      <c r="H684" t="str">
        <f>IF(F684="","",VLOOKUP(F684,'Invoer bestelling'!B$34:G$52,6,FALSE))</f>
        <v/>
      </c>
      <c r="I684" t="str">
        <f t="array" ref="I684">IFERROR(INDEX($G$1:$G$2320,SMALL(IF($G$1:$G$2320&lt;&gt;"",ROW($G$1:$G$2320)),ROW())),"")</f>
        <v/>
      </c>
      <c r="J684" t="str">
        <f t="array" ref="J684">IFERROR(INDEX($H$1:$H$2320,SMALL(IF($H$1:$H$2320&lt;&gt;"",ROW($H$1:$H$2320)),ROW())),"")</f>
        <v/>
      </c>
    </row>
    <row r="685" spans="1:10" x14ac:dyDescent="0.25">
      <c r="A685">
        <f t="shared" si="56"/>
        <v>10</v>
      </c>
      <c r="B685">
        <f t="shared" si="58"/>
        <v>8</v>
      </c>
      <c r="C685">
        <f t="shared" si="58"/>
        <v>5</v>
      </c>
      <c r="E685" t="str" cm="1">
        <f t="array" ref="E685">IF(C685&gt;INDEX('Invoer bestelling'!$Y$34:$AH$49,'Overzicht bestelling'!A685,'Overzicht bestelling'!B685),"",INDEX('Invoer bestelling'!$Y$34:$AH$49,'Overzicht bestelling'!A685,'Overzicht bestelling'!B685))</f>
        <v/>
      </c>
      <c r="F685" t="str">
        <f>IF(E685="","",VLOOKUP(A685,'Invoer bestelling'!$A$34:$F$49,2,FALSE))</f>
        <v/>
      </c>
      <c r="G685" t="str">
        <f t="shared" si="55"/>
        <v/>
      </c>
      <c r="H685" t="str">
        <f>IF(F685="","",VLOOKUP(F685,'Invoer bestelling'!B$34:G$52,6,FALSE))</f>
        <v/>
      </c>
      <c r="I685" t="str">
        <f t="array" ref="I685">IFERROR(INDEX($G$1:$G$2320,SMALL(IF($G$1:$G$2320&lt;&gt;"",ROW($G$1:$G$2320)),ROW())),"")</f>
        <v/>
      </c>
      <c r="J685" t="str">
        <f t="array" ref="J685">IFERROR(INDEX($H$1:$H$2320,SMALL(IF($H$1:$H$2320&lt;&gt;"",ROW($H$1:$H$2320)),ROW())),"")</f>
        <v/>
      </c>
    </row>
    <row r="686" spans="1:10" x14ac:dyDescent="0.25">
      <c r="A686">
        <f t="shared" si="56"/>
        <v>10</v>
      </c>
      <c r="B686">
        <f t="shared" si="58"/>
        <v>8</v>
      </c>
      <c r="C686">
        <f t="shared" si="58"/>
        <v>6</v>
      </c>
      <c r="E686" t="str" cm="1">
        <f t="array" ref="E686">IF(C686&gt;INDEX('Invoer bestelling'!$Y$34:$AH$49,'Overzicht bestelling'!A686,'Overzicht bestelling'!B686),"",INDEX('Invoer bestelling'!$Y$34:$AH$49,'Overzicht bestelling'!A686,'Overzicht bestelling'!B686))</f>
        <v/>
      </c>
      <c r="F686" t="str">
        <f>IF(E686="","",VLOOKUP(A686,'Invoer bestelling'!$A$34:$F$49,2,FALSE))</f>
        <v/>
      </c>
      <c r="G686" t="str">
        <f t="shared" si="55"/>
        <v/>
      </c>
      <c r="H686" t="str">
        <f>IF(F686="","",VLOOKUP(F686,'Invoer bestelling'!B$34:G$52,6,FALSE))</f>
        <v/>
      </c>
      <c r="I686" t="str">
        <f t="array" ref="I686">IFERROR(INDEX($G$1:$G$2320,SMALL(IF($G$1:$G$2320&lt;&gt;"",ROW($G$1:$G$2320)),ROW())),"")</f>
        <v/>
      </c>
      <c r="J686" t="str">
        <f t="array" ref="J686">IFERROR(INDEX($H$1:$H$2320,SMALL(IF($H$1:$H$2320&lt;&gt;"",ROW($H$1:$H$2320)),ROW())),"")</f>
        <v/>
      </c>
    </row>
    <row r="687" spans="1:10" x14ac:dyDescent="0.25">
      <c r="A687">
        <f t="shared" si="56"/>
        <v>10</v>
      </c>
      <c r="B687">
        <f t="shared" si="58"/>
        <v>8</v>
      </c>
      <c r="C687">
        <f t="shared" si="58"/>
        <v>7</v>
      </c>
      <c r="E687" t="str" cm="1">
        <f t="array" ref="E687">IF(C687&gt;INDEX('Invoer bestelling'!$Y$34:$AH$49,'Overzicht bestelling'!A687,'Overzicht bestelling'!B687),"",INDEX('Invoer bestelling'!$Y$34:$AH$49,'Overzicht bestelling'!A687,'Overzicht bestelling'!B687))</f>
        <v/>
      </c>
      <c r="F687" t="str">
        <f>IF(E687="","",VLOOKUP(A687,'Invoer bestelling'!$A$34:$F$49,2,FALSE))</f>
        <v/>
      </c>
      <c r="G687" t="str">
        <f t="shared" si="55"/>
        <v/>
      </c>
      <c r="H687" t="str">
        <f>IF(F687="","",VLOOKUP(F687,'Invoer bestelling'!B$34:G$52,6,FALSE))</f>
        <v/>
      </c>
      <c r="I687" t="str">
        <f t="array" ref="I687">IFERROR(INDEX($G$1:$G$2320,SMALL(IF($G$1:$G$2320&lt;&gt;"",ROW($G$1:$G$2320)),ROW())),"")</f>
        <v/>
      </c>
      <c r="J687" t="str">
        <f t="array" ref="J687">IFERROR(INDEX($H$1:$H$2320,SMALL(IF($H$1:$H$2320&lt;&gt;"",ROW($H$1:$H$2320)),ROW())),"")</f>
        <v/>
      </c>
    </row>
    <row r="688" spans="1:10" x14ac:dyDescent="0.25">
      <c r="A688">
        <f t="shared" si="56"/>
        <v>10</v>
      </c>
      <c r="B688">
        <f t="shared" si="58"/>
        <v>9</v>
      </c>
      <c r="C688">
        <f t="shared" si="58"/>
        <v>1</v>
      </c>
      <c r="E688" t="str" cm="1">
        <f t="array" ref="E688">IF(C688&gt;INDEX('Invoer bestelling'!$Y$34:$AH$49,'Overzicht bestelling'!A688,'Overzicht bestelling'!B688),"",INDEX('Invoer bestelling'!$Y$34:$AH$49,'Overzicht bestelling'!A688,'Overzicht bestelling'!B688))</f>
        <v/>
      </c>
      <c r="F688" t="str">
        <f>IF(E688="","",VLOOKUP(A688,'Invoer bestelling'!$A$34:$F$49,2,FALSE))</f>
        <v/>
      </c>
      <c r="G688" t="str">
        <f t="shared" si="55"/>
        <v/>
      </c>
      <c r="H688" t="str">
        <f>IF(F688="","",VLOOKUP(F688,'Invoer bestelling'!B$34:G$52,6,FALSE))</f>
        <v/>
      </c>
      <c r="I688" t="str">
        <f t="array" ref="I688">IFERROR(INDEX($G$1:$G$2320,SMALL(IF($G$1:$G$2320&lt;&gt;"",ROW($G$1:$G$2320)),ROW())),"")</f>
        <v/>
      </c>
      <c r="J688" t="str">
        <f t="array" ref="J688">IFERROR(INDEX($H$1:$H$2320,SMALL(IF($H$1:$H$2320&lt;&gt;"",ROW($H$1:$H$2320)),ROW())),"")</f>
        <v/>
      </c>
    </row>
    <row r="689" spans="1:10" x14ac:dyDescent="0.25">
      <c r="A689">
        <f t="shared" si="56"/>
        <v>10</v>
      </c>
      <c r="B689">
        <f t="shared" si="58"/>
        <v>9</v>
      </c>
      <c r="C689">
        <f t="shared" si="58"/>
        <v>2</v>
      </c>
      <c r="E689" t="str" cm="1">
        <f t="array" ref="E689">IF(C689&gt;INDEX('Invoer bestelling'!$Y$34:$AH$49,'Overzicht bestelling'!A689,'Overzicht bestelling'!B689),"",INDEX('Invoer bestelling'!$Y$34:$AH$49,'Overzicht bestelling'!A689,'Overzicht bestelling'!B689))</f>
        <v/>
      </c>
      <c r="F689" t="str">
        <f>IF(E689="","",VLOOKUP(A689,'Invoer bestelling'!$A$34:$F$49,2,FALSE))</f>
        <v/>
      </c>
      <c r="G689" t="str">
        <f t="shared" si="55"/>
        <v/>
      </c>
      <c r="H689" t="str">
        <f>IF(F689="","",VLOOKUP(F689,'Invoer bestelling'!B$34:G$52,6,FALSE))</f>
        <v/>
      </c>
      <c r="I689" t="str">
        <f t="array" ref="I689">IFERROR(INDEX($G$1:$G$2320,SMALL(IF($G$1:$G$2320&lt;&gt;"",ROW($G$1:$G$2320)),ROW())),"")</f>
        <v/>
      </c>
      <c r="J689" t="str">
        <f t="array" ref="J689">IFERROR(INDEX($H$1:$H$2320,SMALL(IF($H$1:$H$2320&lt;&gt;"",ROW($H$1:$H$2320)),ROW())),"")</f>
        <v/>
      </c>
    </row>
    <row r="690" spans="1:10" x14ac:dyDescent="0.25">
      <c r="A690">
        <f t="shared" si="56"/>
        <v>10</v>
      </c>
      <c r="B690">
        <f t="shared" si="58"/>
        <v>9</v>
      </c>
      <c r="C690">
        <f t="shared" si="58"/>
        <v>3</v>
      </c>
      <c r="E690" t="str" cm="1">
        <f t="array" ref="E690">IF(C690&gt;INDEX('Invoer bestelling'!$Y$34:$AH$49,'Overzicht bestelling'!A690,'Overzicht bestelling'!B690),"",INDEX('Invoer bestelling'!$Y$34:$AH$49,'Overzicht bestelling'!A690,'Overzicht bestelling'!B690))</f>
        <v/>
      </c>
      <c r="F690" t="str">
        <f>IF(E690="","",VLOOKUP(A690,'Invoer bestelling'!$A$34:$F$49,2,FALSE))</f>
        <v/>
      </c>
      <c r="G690" t="str">
        <f t="shared" si="55"/>
        <v/>
      </c>
      <c r="H690" t="str">
        <f>IF(F690="","",VLOOKUP(F690,'Invoer bestelling'!B$34:G$52,6,FALSE))</f>
        <v/>
      </c>
      <c r="I690" t="str">
        <f t="array" ref="I690">IFERROR(INDEX($G$1:$G$2320,SMALL(IF($G$1:$G$2320&lt;&gt;"",ROW($G$1:$G$2320)),ROW())),"")</f>
        <v/>
      </c>
      <c r="J690" t="str">
        <f t="array" ref="J690">IFERROR(INDEX($H$1:$H$2320,SMALL(IF($H$1:$H$2320&lt;&gt;"",ROW($H$1:$H$2320)),ROW())),"")</f>
        <v/>
      </c>
    </row>
    <row r="691" spans="1:10" x14ac:dyDescent="0.25">
      <c r="A691">
        <f t="shared" si="56"/>
        <v>10</v>
      </c>
      <c r="B691">
        <f t="shared" si="58"/>
        <v>9</v>
      </c>
      <c r="C691">
        <f t="shared" si="58"/>
        <v>4</v>
      </c>
      <c r="E691" t="str" cm="1">
        <f t="array" ref="E691">IF(C691&gt;INDEX('Invoer bestelling'!$Y$34:$AH$49,'Overzicht bestelling'!A691,'Overzicht bestelling'!B691),"",INDEX('Invoer bestelling'!$Y$34:$AH$49,'Overzicht bestelling'!A691,'Overzicht bestelling'!B691))</f>
        <v/>
      </c>
      <c r="F691" t="str">
        <f>IF(E691="","",VLOOKUP(A691,'Invoer bestelling'!$A$34:$F$49,2,FALSE))</f>
        <v/>
      </c>
      <c r="G691" t="str">
        <f t="shared" si="55"/>
        <v/>
      </c>
      <c r="H691" t="str">
        <f>IF(F691="","",VLOOKUP(F691,'Invoer bestelling'!B$34:G$52,6,FALSE))</f>
        <v/>
      </c>
      <c r="I691" t="str">
        <f t="array" ref="I691">IFERROR(INDEX($G$1:$G$2320,SMALL(IF($G$1:$G$2320&lt;&gt;"",ROW($G$1:$G$2320)),ROW())),"")</f>
        <v/>
      </c>
      <c r="J691" t="str">
        <f t="array" ref="J691">IFERROR(INDEX($H$1:$H$2320,SMALL(IF($H$1:$H$2320&lt;&gt;"",ROW($H$1:$H$2320)),ROW())),"")</f>
        <v/>
      </c>
    </row>
    <row r="692" spans="1:10" x14ac:dyDescent="0.25">
      <c r="A692">
        <f t="shared" si="56"/>
        <v>10</v>
      </c>
      <c r="B692">
        <f t="shared" ref="B692:C711" si="59">B622</f>
        <v>9</v>
      </c>
      <c r="C692">
        <f t="shared" si="59"/>
        <v>5</v>
      </c>
      <c r="E692" t="str" cm="1">
        <f t="array" ref="E692">IF(C692&gt;INDEX('Invoer bestelling'!$Y$34:$AH$49,'Overzicht bestelling'!A692,'Overzicht bestelling'!B692),"",INDEX('Invoer bestelling'!$Y$34:$AH$49,'Overzicht bestelling'!A692,'Overzicht bestelling'!B692))</f>
        <v/>
      </c>
      <c r="F692" t="str">
        <f>IF(E692="","",VLOOKUP(A692,'Invoer bestelling'!$A$34:$F$49,2,FALSE))</f>
        <v/>
      </c>
      <c r="G692" t="str">
        <f t="shared" si="55"/>
        <v/>
      </c>
      <c r="H692" t="str">
        <f>IF(F692="","",VLOOKUP(F692,'Invoer bestelling'!B$34:G$52,6,FALSE))</f>
        <v/>
      </c>
      <c r="I692" t="str">
        <f t="array" ref="I692">IFERROR(INDEX($G$1:$G$2320,SMALL(IF($G$1:$G$2320&lt;&gt;"",ROW($G$1:$G$2320)),ROW())),"")</f>
        <v/>
      </c>
      <c r="J692" t="str">
        <f t="array" ref="J692">IFERROR(INDEX($H$1:$H$2320,SMALL(IF($H$1:$H$2320&lt;&gt;"",ROW($H$1:$H$2320)),ROW())),"")</f>
        <v/>
      </c>
    </row>
    <row r="693" spans="1:10" x14ac:dyDescent="0.25">
      <c r="A693">
        <f t="shared" si="56"/>
        <v>10</v>
      </c>
      <c r="B693">
        <f t="shared" si="59"/>
        <v>9</v>
      </c>
      <c r="C693">
        <f t="shared" si="59"/>
        <v>6</v>
      </c>
      <c r="E693" t="str" cm="1">
        <f t="array" ref="E693">IF(C693&gt;INDEX('Invoer bestelling'!$Y$34:$AH$49,'Overzicht bestelling'!A693,'Overzicht bestelling'!B693),"",INDEX('Invoer bestelling'!$Y$34:$AH$49,'Overzicht bestelling'!A693,'Overzicht bestelling'!B693))</f>
        <v/>
      </c>
      <c r="F693" t="str">
        <f>IF(E693="","",VLOOKUP(A693,'Invoer bestelling'!$A$34:$F$49,2,FALSE))</f>
        <v/>
      </c>
      <c r="G693" t="str">
        <f t="shared" si="55"/>
        <v/>
      </c>
      <c r="H693" t="str">
        <f>IF(F693="","",VLOOKUP(F693,'Invoer bestelling'!B$34:G$52,6,FALSE))</f>
        <v/>
      </c>
      <c r="I693" t="str">
        <f t="array" ref="I693">IFERROR(INDEX($G$1:$G$2320,SMALL(IF($G$1:$G$2320&lt;&gt;"",ROW($G$1:$G$2320)),ROW())),"")</f>
        <v/>
      </c>
      <c r="J693" t="str">
        <f t="array" ref="J693">IFERROR(INDEX($H$1:$H$2320,SMALL(IF($H$1:$H$2320&lt;&gt;"",ROW($H$1:$H$2320)),ROW())),"")</f>
        <v/>
      </c>
    </row>
    <row r="694" spans="1:10" x14ac:dyDescent="0.25">
      <c r="A694">
        <f t="shared" si="56"/>
        <v>10</v>
      </c>
      <c r="B694">
        <f t="shared" si="59"/>
        <v>9</v>
      </c>
      <c r="C694">
        <f t="shared" si="59"/>
        <v>7</v>
      </c>
      <c r="E694" t="str" cm="1">
        <f t="array" ref="E694">IF(C694&gt;INDEX('Invoer bestelling'!$Y$34:$AH$49,'Overzicht bestelling'!A694,'Overzicht bestelling'!B694),"",INDEX('Invoer bestelling'!$Y$34:$AH$49,'Overzicht bestelling'!A694,'Overzicht bestelling'!B694))</f>
        <v/>
      </c>
      <c r="F694" t="str">
        <f>IF(E694="","",VLOOKUP(A694,'Invoer bestelling'!$A$34:$F$49,2,FALSE))</f>
        <v/>
      </c>
      <c r="G694" t="str">
        <f t="shared" si="55"/>
        <v/>
      </c>
      <c r="H694" t="str">
        <f>IF(F694="","",VLOOKUP(F694,'Invoer bestelling'!B$34:G$52,6,FALSE))</f>
        <v/>
      </c>
      <c r="I694" t="str">
        <f t="array" ref="I694">IFERROR(INDEX($G$1:$G$2320,SMALL(IF($G$1:$G$2320&lt;&gt;"",ROW($G$1:$G$2320)),ROW())),"")</f>
        <v/>
      </c>
      <c r="J694" t="str">
        <f t="array" ref="J694">IFERROR(INDEX($H$1:$H$2320,SMALL(IF($H$1:$H$2320&lt;&gt;"",ROW($H$1:$H$2320)),ROW())),"")</f>
        <v/>
      </c>
    </row>
    <row r="695" spans="1:10" x14ac:dyDescent="0.25">
      <c r="A695">
        <f t="shared" si="56"/>
        <v>10</v>
      </c>
      <c r="B695">
        <f t="shared" si="59"/>
        <v>10</v>
      </c>
      <c r="C695">
        <f t="shared" si="59"/>
        <v>1</v>
      </c>
      <c r="E695" t="str" cm="1">
        <f t="array" ref="E695">IF(C695&gt;INDEX('Invoer bestelling'!$Y$34:$AH$49,'Overzicht bestelling'!A695,'Overzicht bestelling'!B695),"",INDEX('Invoer bestelling'!$Y$34:$AH$49,'Overzicht bestelling'!A695,'Overzicht bestelling'!B695))</f>
        <v/>
      </c>
      <c r="F695" t="str">
        <f>IF(E695="","",VLOOKUP(A695,'Invoer bestelling'!$A$34:$F$49,2,FALSE))</f>
        <v/>
      </c>
      <c r="G695" t="str">
        <f t="shared" si="55"/>
        <v/>
      </c>
      <c r="H695" t="str">
        <f>IF(F695="","",VLOOKUP(F695,'Invoer bestelling'!B$34:G$52,6,FALSE))</f>
        <v/>
      </c>
      <c r="I695" t="str">
        <f t="array" ref="I695">IFERROR(INDEX($G$1:$G$2320,SMALL(IF($G$1:$G$2320&lt;&gt;"",ROW($G$1:$G$2320)),ROW())),"")</f>
        <v/>
      </c>
      <c r="J695" t="str">
        <f t="array" ref="J695">IFERROR(INDEX($H$1:$H$2320,SMALL(IF($H$1:$H$2320&lt;&gt;"",ROW($H$1:$H$2320)),ROW())),"")</f>
        <v/>
      </c>
    </row>
    <row r="696" spans="1:10" x14ac:dyDescent="0.25">
      <c r="A696">
        <f t="shared" si="56"/>
        <v>10</v>
      </c>
      <c r="B696">
        <f t="shared" si="59"/>
        <v>10</v>
      </c>
      <c r="C696">
        <f t="shared" si="59"/>
        <v>2</v>
      </c>
      <c r="E696" t="str" cm="1">
        <f t="array" ref="E696">IF(C696&gt;INDEX('Invoer bestelling'!$Y$34:$AH$49,'Overzicht bestelling'!A696,'Overzicht bestelling'!B696),"",INDEX('Invoer bestelling'!$Y$34:$AH$49,'Overzicht bestelling'!A696,'Overzicht bestelling'!B696))</f>
        <v/>
      </c>
      <c r="F696" t="str">
        <f>IF(E696="","",VLOOKUP(A696,'Invoer bestelling'!$A$34:$F$49,2,FALSE))</f>
        <v/>
      </c>
      <c r="G696" t="str">
        <f t="shared" si="55"/>
        <v/>
      </c>
      <c r="H696" t="str">
        <f>IF(F696="","",VLOOKUP(F696,'Invoer bestelling'!B$34:G$52,6,FALSE))</f>
        <v/>
      </c>
      <c r="I696" t="str">
        <f t="array" ref="I696">IFERROR(INDEX($G$1:$G$2320,SMALL(IF($G$1:$G$2320&lt;&gt;"",ROW($G$1:$G$2320)),ROW())),"")</f>
        <v/>
      </c>
      <c r="J696" t="str">
        <f t="array" ref="J696">IFERROR(INDEX($H$1:$H$2320,SMALL(IF($H$1:$H$2320&lt;&gt;"",ROW($H$1:$H$2320)),ROW())),"")</f>
        <v/>
      </c>
    </row>
    <row r="697" spans="1:10" x14ac:dyDescent="0.25">
      <c r="A697">
        <f t="shared" si="56"/>
        <v>10</v>
      </c>
      <c r="B697">
        <f t="shared" si="59"/>
        <v>10</v>
      </c>
      <c r="C697">
        <f t="shared" si="59"/>
        <v>3</v>
      </c>
      <c r="E697" t="str" cm="1">
        <f t="array" ref="E697">IF(C697&gt;INDEX('Invoer bestelling'!$Y$34:$AH$49,'Overzicht bestelling'!A697,'Overzicht bestelling'!B697),"",INDEX('Invoer bestelling'!$Y$34:$AH$49,'Overzicht bestelling'!A697,'Overzicht bestelling'!B697))</f>
        <v/>
      </c>
      <c r="F697" t="str">
        <f>IF(E697="","",VLOOKUP(A697,'Invoer bestelling'!$A$34:$F$49,2,FALSE))</f>
        <v/>
      </c>
      <c r="G697" t="str">
        <f t="shared" si="55"/>
        <v/>
      </c>
      <c r="H697" t="str">
        <f>IF(F697="","",VLOOKUP(F697,'Invoer bestelling'!B$34:G$52,6,FALSE))</f>
        <v/>
      </c>
      <c r="I697" t="str">
        <f t="array" ref="I697">IFERROR(INDEX($G$1:$G$2320,SMALL(IF($G$1:$G$2320&lt;&gt;"",ROW($G$1:$G$2320)),ROW())),"")</f>
        <v/>
      </c>
      <c r="J697" t="str">
        <f t="array" ref="J697">IFERROR(INDEX($H$1:$H$2320,SMALL(IF($H$1:$H$2320&lt;&gt;"",ROW($H$1:$H$2320)),ROW())),"")</f>
        <v/>
      </c>
    </row>
    <row r="698" spans="1:10" x14ac:dyDescent="0.25">
      <c r="A698">
        <f t="shared" si="56"/>
        <v>10</v>
      </c>
      <c r="B698">
        <f t="shared" si="59"/>
        <v>10</v>
      </c>
      <c r="C698">
        <f t="shared" si="59"/>
        <v>4</v>
      </c>
      <c r="E698" t="str" cm="1">
        <f t="array" ref="E698">IF(C698&gt;INDEX('Invoer bestelling'!$Y$34:$AH$49,'Overzicht bestelling'!A698,'Overzicht bestelling'!B698),"",INDEX('Invoer bestelling'!$Y$34:$AH$49,'Overzicht bestelling'!A698,'Overzicht bestelling'!B698))</f>
        <v/>
      </c>
      <c r="F698" t="str">
        <f>IF(E698="","",VLOOKUP(A698,'Invoer bestelling'!$A$34:$F$49,2,FALSE))</f>
        <v/>
      </c>
      <c r="G698" t="str">
        <f t="shared" si="55"/>
        <v/>
      </c>
      <c r="H698" t="str">
        <f>IF(F698="","",VLOOKUP(F698,'Invoer bestelling'!B$34:G$52,6,FALSE))</f>
        <v/>
      </c>
      <c r="I698" t="str">
        <f t="array" ref="I698">IFERROR(INDEX($G$1:$G$2320,SMALL(IF($G$1:$G$2320&lt;&gt;"",ROW($G$1:$G$2320)),ROW())),"")</f>
        <v/>
      </c>
      <c r="J698" t="str">
        <f t="array" ref="J698">IFERROR(INDEX($H$1:$H$2320,SMALL(IF($H$1:$H$2320&lt;&gt;"",ROW($H$1:$H$2320)),ROW())),"")</f>
        <v/>
      </c>
    </row>
    <row r="699" spans="1:10" x14ac:dyDescent="0.25">
      <c r="A699">
        <f t="shared" si="56"/>
        <v>10</v>
      </c>
      <c r="B699">
        <f t="shared" si="59"/>
        <v>10</v>
      </c>
      <c r="C699">
        <f t="shared" si="59"/>
        <v>5</v>
      </c>
      <c r="E699" t="str" cm="1">
        <f t="array" ref="E699">IF(C699&gt;INDEX('Invoer bestelling'!$Y$34:$AH$49,'Overzicht bestelling'!A699,'Overzicht bestelling'!B699),"",INDEX('Invoer bestelling'!$Y$34:$AH$49,'Overzicht bestelling'!A699,'Overzicht bestelling'!B699))</f>
        <v/>
      </c>
      <c r="F699" t="str">
        <f>IF(E699="","",VLOOKUP(A699,'Invoer bestelling'!$A$34:$F$49,2,FALSE))</f>
        <v/>
      </c>
      <c r="G699" t="str">
        <f t="shared" si="55"/>
        <v/>
      </c>
      <c r="H699" t="str">
        <f>IF(F699="","",VLOOKUP(F699,'Invoer bestelling'!B$34:G$52,6,FALSE))</f>
        <v/>
      </c>
      <c r="I699" t="str">
        <f t="array" ref="I699">IFERROR(INDEX($G$1:$G$2320,SMALL(IF($G$1:$G$2320&lt;&gt;"",ROW($G$1:$G$2320)),ROW())),"")</f>
        <v/>
      </c>
      <c r="J699" t="str">
        <f t="array" ref="J699">IFERROR(INDEX($H$1:$H$2320,SMALL(IF($H$1:$H$2320&lt;&gt;"",ROW($H$1:$H$2320)),ROW())),"")</f>
        <v/>
      </c>
    </row>
    <row r="700" spans="1:10" x14ac:dyDescent="0.25">
      <c r="A700">
        <f t="shared" si="56"/>
        <v>10</v>
      </c>
      <c r="B700">
        <f t="shared" si="59"/>
        <v>10</v>
      </c>
      <c r="C700">
        <f t="shared" si="59"/>
        <v>6</v>
      </c>
      <c r="E700" t="str" cm="1">
        <f t="array" ref="E700">IF(C700&gt;INDEX('Invoer bestelling'!$Y$34:$AH$49,'Overzicht bestelling'!A700,'Overzicht bestelling'!B700),"",INDEX('Invoer bestelling'!$Y$34:$AH$49,'Overzicht bestelling'!A700,'Overzicht bestelling'!B700))</f>
        <v/>
      </c>
      <c r="F700" t="str">
        <f>IF(E700="","",VLOOKUP(A700,'Invoer bestelling'!$A$34:$F$49,2,FALSE))</f>
        <v/>
      </c>
      <c r="G700" t="str">
        <f t="shared" si="55"/>
        <v/>
      </c>
      <c r="H700" t="str">
        <f>IF(F700="","",VLOOKUP(F700,'Invoer bestelling'!B$34:G$52,6,FALSE))</f>
        <v/>
      </c>
      <c r="I700" t="str">
        <f t="array" ref="I700">IFERROR(INDEX($G$1:$G$2320,SMALL(IF($G$1:$G$2320&lt;&gt;"",ROW($G$1:$G$2320)),ROW())),"")</f>
        <v/>
      </c>
      <c r="J700" t="str">
        <f t="array" ref="J700">IFERROR(INDEX($H$1:$H$2320,SMALL(IF($H$1:$H$2320&lt;&gt;"",ROW($H$1:$H$2320)),ROW())),"")</f>
        <v/>
      </c>
    </row>
    <row r="701" spans="1:10" x14ac:dyDescent="0.25">
      <c r="A701">
        <f t="shared" si="56"/>
        <v>10</v>
      </c>
      <c r="B701">
        <f t="shared" si="59"/>
        <v>10</v>
      </c>
      <c r="C701">
        <f t="shared" si="59"/>
        <v>7</v>
      </c>
      <c r="E701" t="str" cm="1">
        <f t="array" ref="E701">IF(C701&gt;INDEX('Invoer bestelling'!$Y$34:$AH$49,'Overzicht bestelling'!A701,'Overzicht bestelling'!B701),"",INDEX('Invoer bestelling'!$Y$34:$AH$49,'Overzicht bestelling'!A701,'Overzicht bestelling'!B701))</f>
        <v/>
      </c>
      <c r="F701" t="str">
        <f>IF(E701="","",VLOOKUP(A701,'Invoer bestelling'!$A$34:$F$49,2,FALSE))</f>
        <v/>
      </c>
      <c r="G701" t="str">
        <f t="shared" si="55"/>
        <v/>
      </c>
      <c r="H701" t="str">
        <f>IF(F701="","",VLOOKUP(F701,'Invoer bestelling'!B$34:G$52,6,FALSE))</f>
        <v/>
      </c>
      <c r="I701" t="str">
        <f t="array" ref="I701">IFERROR(INDEX($G$1:$G$2320,SMALL(IF($G$1:$G$2320&lt;&gt;"",ROW($G$1:$G$2320)),ROW())),"")</f>
        <v/>
      </c>
      <c r="J701" t="str">
        <f t="array" ref="J701">IFERROR(INDEX($H$1:$H$2320,SMALL(IF($H$1:$H$2320&lt;&gt;"",ROW($H$1:$H$2320)),ROW())),"")</f>
        <v/>
      </c>
    </row>
    <row r="702" spans="1:10" x14ac:dyDescent="0.25">
      <c r="A702">
        <f t="shared" si="56"/>
        <v>11</v>
      </c>
      <c r="B702">
        <f t="shared" si="59"/>
        <v>1</v>
      </c>
      <c r="C702">
        <f t="shared" si="59"/>
        <v>1</v>
      </c>
      <c r="E702" t="str" cm="1">
        <f t="array" ref="E702">IF(C702&gt;INDEX('Invoer bestelling'!$Y$34:$AH$49,'Overzicht bestelling'!A702,'Overzicht bestelling'!B702),"",INDEX('Invoer bestelling'!$Y$34:$AH$49,'Overzicht bestelling'!A702,'Overzicht bestelling'!B702))</f>
        <v/>
      </c>
      <c r="F702" t="str">
        <f>IF(E702="","",VLOOKUP(A702,'Invoer bestelling'!$A$34:$F$49,2,FALSE))</f>
        <v/>
      </c>
      <c r="G702" t="str">
        <f t="shared" si="55"/>
        <v/>
      </c>
      <c r="H702" t="str">
        <f>IF(F702="","",VLOOKUP(F702,'Invoer bestelling'!B$34:G$52,6,FALSE))</f>
        <v/>
      </c>
      <c r="I702" t="str">
        <f t="array" ref="I702">IFERROR(INDEX($G$1:$G$2320,SMALL(IF($G$1:$G$2320&lt;&gt;"",ROW($G$1:$G$2320)),ROW())),"")</f>
        <v/>
      </c>
      <c r="J702" t="str">
        <f t="array" ref="J702">IFERROR(INDEX($H$1:$H$2320,SMALL(IF($H$1:$H$2320&lt;&gt;"",ROW($H$1:$H$2320)),ROW())),"")</f>
        <v/>
      </c>
    </row>
    <row r="703" spans="1:10" x14ac:dyDescent="0.25">
      <c r="A703">
        <f t="shared" si="56"/>
        <v>11</v>
      </c>
      <c r="B703">
        <f t="shared" si="59"/>
        <v>1</v>
      </c>
      <c r="C703">
        <f t="shared" si="59"/>
        <v>2</v>
      </c>
      <c r="E703" t="str" cm="1">
        <f t="array" ref="E703">IF(C703&gt;INDEX('Invoer bestelling'!$Y$34:$AH$49,'Overzicht bestelling'!A703,'Overzicht bestelling'!B703),"",INDEX('Invoer bestelling'!$Y$34:$AH$49,'Overzicht bestelling'!A703,'Overzicht bestelling'!B703))</f>
        <v/>
      </c>
      <c r="F703" t="str">
        <f>IF(E703="","",VLOOKUP(A703,'Invoer bestelling'!$A$34:$F$49,2,FALSE))</f>
        <v/>
      </c>
      <c r="G703" t="str">
        <f t="shared" si="55"/>
        <v/>
      </c>
      <c r="H703" t="str">
        <f>IF(F703="","",VLOOKUP(F703,'Invoer bestelling'!B$34:G$52,6,FALSE))</f>
        <v/>
      </c>
      <c r="I703" t="str">
        <f t="array" ref="I703">IFERROR(INDEX($G$1:$G$2320,SMALL(IF($G$1:$G$2320&lt;&gt;"",ROW($G$1:$G$2320)),ROW())),"")</f>
        <v/>
      </c>
      <c r="J703" t="str">
        <f t="array" ref="J703">IFERROR(INDEX($H$1:$H$2320,SMALL(IF($H$1:$H$2320&lt;&gt;"",ROW($H$1:$H$2320)),ROW())),"")</f>
        <v/>
      </c>
    </row>
    <row r="704" spans="1:10" x14ac:dyDescent="0.25">
      <c r="A704">
        <f t="shared" si="56"/>
        <v>11</v>
      </c>
      <c r="B704">
        <f t="shared" si="59"/>
        <v>1</v>
      </c>
      <c r="C704">
        <f t="shared" si="59"/>
        <v>3</v>
      </c>
      <c r="E704" t="str" cm="1">
        <f t="array" ref="E704">IF(C704&gt;INDEX('Invoer bestelling'!$Y$34:$AH$49,'Overzicht bestelling'!A704,'Overzicht bestelling'!B704),"",INDEX('Invoer bestelling'!$Y$34:$AH$49,'Overzicht bestelling'!A704,'Overzicht bestelling'!B704))</f>
        <v/>
      </c>
      <c r="F704" t="str">
        <f>IF(E704="","",VLOOKUP(A704,'Invoer bestelling'!$A$34:$F$49,2,FALSE))</f>
        <v/>
      </c>
      <c r="G704" t="str">
        <f t="shared" si="55"/>
        <v/>
      </c>
      <c r="H704" t="str">
        <f>IF(F704="","",VLOOKUP(F704,'Invoer bestelling'!B$34:G$52,6,FALSE))</f>
        <v/>
      </c>
      <c r="I704" t="str">
        <f t="array" ref="I704">IFERROR(INDEX($G$1:$G$2320,SMALL(IF($G$1:$G$2320&lt;&gt;"",ROW($G$1:$G$2320)),ROW())),"")</f>
        <v/>
      </c>
      <c r="J704" t="str">
        <f t="array" ref="J704">IFERROR(INDEX($H$1:$H$2320,SMALL(IF($H$1:$H$2320&lt;&gt;"",ROW($H$1:$H$2320)),ROW())),"")</f>
        <v/>
      </c>
    </row>
    <row r="705" spans="1:10" x14ac:dyDescent="0.25">
      <c r="A705">
        <f t="shared" si="56"/>
        <v>11</v>
      </c>
      <c r="B705">
        <f t="shared" si="59"/>
        <v>1</v>
      </c>
      <c r="C705">
        <f t="shared" si="59"/>
        <v>4</v>
      </c>
      <c r="E705" t="str" cm="1">
        <f t="array" ref="E705">IF(C705&gt;INDEX('Invoer bestelling'!$Y$34:$AH$49,'Overzicht bestelling'!A705,'Overzicht bestelling'!B705),"",INDEX('Invoer bestelling'!$Y$34:$AH$49,'Overzicht bestelling'!A705,'Overzicht bestelling'!B705))</f>
        <v/>
      </c>
      <c r="F705" t="str">
        <f>IF(E705="","",VLOOKUP(A705,'Invoer bestelling'!$A$34:$F$49,2,FALSE))</f>
        <v/>
      </c>
      <c r="G705" t="str">
        <f t="shared" si="55"/>
        <v/>
      </c>
      <c r="H705" t="str">
        <f>IF(F705="","",VLOOKUP(F705,'Invoer bestelling'!B$34:G$52,6,FALSE))</f>
        <v/>
      </c>
      <c r="I705" t="str">
        <f t="array" ref="I705">IFERROR(INDEX($G$1:$G$2320,SMALL(IF($G$1:$G$2320&lt;&gt;"",ROW($G$1:$G$2320)),ROW())),"")</f>
        <v/>
      </c>
      <c r="J705" t="str">
        <f t="array" ref="J705">IFERROR(INDEX($H$1:$H$2320,SMALL(IF($H$1:$H$2320&lt;&gt;"",ROW($H$1:$H$2320)),ROW())),"")</f>
        <v/>
      </c>
    </row>
    <row r="706" spans="1:10" x14ac:dyDescent="0.25">
      <c r="A706">
        <f t="shared" si="56"/>
        <v>11</v>
      </c>
      <c r="B706">
        <f t="shared" si="59"/>
        <v>1</v>
      </c>
      <c r="C706">
        <f t="shared" si="59"/>
        <v>5</v>
      </c>
      <c r="E706" t="str" cm="1">
        <f t="array" ref="E706">IF(C706&gt;INDEX('Invoer bestelling'!$Y$34:$AH$49,'Overzicht bestelling'!A706,'Overzicht bestelling'!B706),"",INDEX('Invoer bestelling'!$Y$34:$AH$49,'Overzicht bestelling'!A706,'Overzicht bestelling'!B706))</f>
        <v/>
      </c>
      <c r="F706" t="str">
        <f>IF(E706="","",VLOOKUP(A706,'Invoer bestelling'!$A$34:$F$49,2,FALSE))</f>
        <v/>
      </c>
      <c r="G706" t="str">
        <f t="shared" si="55"/>
        <v/>
      </c>
      <c r="H706" t="str">
        <f>IF(F706="","",VLOOKUP(F706,'Invoer bestelling'!B$34:G$52,6,FALSE))</f>
        <v/>
      </c>
      <c r="I706" t="str">
        <f t="array" ref="I706">IFERROR(INDEX($G$1:$G$2320,SMALL(IF($G$1:$G$2320&lt;&gt;"",ROW($G$1:$G$2320)),ROW())),"")</f>
        <v/>
      </c>
      <c r="J706" t="str">
        <f t="array" ref="J706">IFERROR(INDEX($H$1:$H$2320,SMALL(IF($H$1:$H$2320&lt;&gt;"",ROW($H$1:$H$2320)),ROW())),"")</f>
        <v/>
      </c>
    </row>
    <row r="707" spans="1:10" x14ac:dyDescent="0.25">
      <c r="A707">
        <f t="shared" si="56"/>
        <v>11</v>
      </c>
      <c r="B707">
        <f t="shared" si="59"/>
        <v>1</v>
      </c>
      <c r="C707">
        <f t="shared" si="59"/>
        <v>6</v>
      </c>
      <c r="E707" t="str" cm="1">
        <f t="array" ref="E707">IF(C707&gt;INDEX('Invoer bestelling'!$Y$34:$AH$49,'Overzicht bestelling'!A707,'Overzicht bestelling'!B707),"",INDEX('Invoer bestelling'!$Y$34:$AH$49,'Overzicht bestelling'!A707,'Overzicht bestelling'!B707))</f>
        <v/>
      </c>
      <c r="F707" t="str">
        <f>IF(E707="","",VLOOKUP(A707,'Invoer bestelling'!$A$34:$F$49,2,FALSE))</f>
        <v/>
      </c>
      <c r="G707" t="str">
        <f t="shared" ref="G707:G770" si="60">IF(F707="","",F707 &amp; " (MAAT "&amp;B707&amp;")")</f>
        <v/>
      </c>
      <c r="H707" t="str">
        <f>IF(F707="","",VLOOKUP(F707,'Invoer bestelling'!B$34:G$52,6,FALSE))</f>
        <v/>
      </c>
      <c r="I707" t="str">
        <f t="array" ref="I707">IFERROR(INDEX($G$1:$G$2320,SMALL(IF($G$1:$G$2320&lt;&gt;"",ROW($G$1:$G$2320)),ROW())),"")</f>
        <v/>
      </c>
      <c r="J707" t="str">
        <f t="array" ref="J707">IFERROR(INDEX($H$1:$H$2320,SMALL(IF($H$1:$H$2320&lt;&gt;"",ROW($H$1:$H$2320)),ROW())),"")</f>
        <v/>
      </c>
    </row>
    <row r="708" spans="1:10" x14ac:dyDescent="0.25">
      <c r="A708">
        <f t="shared" si="56"/>
        <v>11</v>
      </c>
      <c r="B708">
        <f t="shared" si="59"/>
        <v>1</v>
      </c>
      <c r="C708">
        <f t="shared" si="59"/>
        <v>7</v>
      </c>
      <c r="E708" t="str" cm="1">
        <f t="array" ref="E708">IF(C708&gt;INDEX('Invoer bestelling'!$Y$34:$AH$49,'Overzicht bestelling'!A708,'Overzicht bestelling'!B708),"",INDEX('Invoer bestelling'!$Y$34:$AH$49,'Overzicht bestelling'!A708,'Overzicht bestelling'!B708))</f>
        <v/>
      </c>
      <c r="F708" t="str">
        <f>IF(E708="","",VLOOKUP(A708,'Invoer bestelling'!$A$34:$F$49,2,FALSE))</f>
        <v/>
      </c>
      <c r="G708" t="str">
        <f t="shared" si="60"/>
        <v/>
      </c>
      <c r="H708" t="str">
        <f>IF(F708="","",VLOOKUP(F708,'Invoer bestelling'!B$34:G$52,6,FALSE))</f>
        <v/>
      </c>
      <c r="I708" t="str">
        <f t="array" ref="I708">IFERROR(INDEX($G$1:$G$2320,SMALL(IF($G$1:$G$2320&lt;&gt;"",ROW($G$1:$G$2320)),ROW())),"")</f>
        <v/>
      </c>
      <c r="J708" t="str">
        <f t="array" ref="J708">IFERROR(INDEX($H$1:$H$2320,SMALL(IF($H$1:$H$2320&lt;&gt;"",ROW($H$1:$H$2320)),ROW())),"")</f>
        <v/>
      </c>
    </row>
    <row r="709" spans="1:10" x14ac:dyDescent="0.25">
      <c r="A709">
        <f t="shared" si="56"/>
        <v>11</v>
      </c>
      <c r="B709">
        <f t="shared" si="59"/>
        <v>2</v>
      </c>
      <c r="C709">
        <f t="shared" si="59"/>
        <v>1</v>
      </c>
      <c r="E709" t="str" cm="1">
        <f t="array" ref="E709">IF(C709&gt;INDEX('Invoer bestelling'!$Y$34:$AH$49,'Overzicht bestelling'!A709,'Overzicht bestelling'!B709),"",INDEX('Invoer bestelling'!$Y$34:$AH$49,'Overzicht bestelling'!A709,'Overzicht bestelling'!B709))</f>
        <v/>
      </c>
      <c r="F709" t="str">
        <f>IF(E709="","",VLOOKUP(A709,'Invoer bestelling'!$A$34:$F$49,2,FALSE))</f>
        <v/>
      </c>
      <c r="G709" t="str">
        <f t="shared" si="60"/>
        <v/>
      </c>
      <c r="H709" t="str">
        <f>IF(F709="","",VLOOKUP(F709,'Invoer bestelling'!B$34:G$52,6,FALSE))</f>
        <v/>
      </c>
      <c r="I709" t="str">
        <f t="array" ref="I709">IFERROR(INDEX($G$1:$G$2320,SMALL(IF($G$1:$G$2320&lt;&gt;"",ROW($G$1:$G$2320)),ROW())),"")</f>
        <v/>
      </c>
      <c r="J709" t="str">
        <f t="array" ref="J709">IFERROR(INDEX($H$1:$H$2320,SMALL(IF($H$1:$H$2320&lt;&gt;"",ROW($H$1:$H$2320)),ROW())),"")</f>
        <v/>
      </c>
    </row>
    <row r="710" spans="1:10" x14ac:dyDescent="0.25">
      <c r="A710">
        <f t="shared" si="56"/>
        <v>11</v>
      </c>
      <c r="B710">
        <f t="shared" si="59"/>
        <v>2</v>
      </c>
      <c r="C710">
        <f t="shared" si="59"/>
        <v>2</v>
      </c>
      <c r="E710" t="str" cm="1">
        <f t="array" ref="E710">IF(C710&gt;INDEX('Invoer bestelling'!$Y$34:$AH$49,'Overzicht bestelling'!A710,'Overzicht bestelling'!B710),"",INDEX('Invoer bestelling'!$Y$34:$AH$49,'Overzicht bestelling'!A710,'Overzicht bestelling'!B710))</f>
        <v/>
      </c>
      <c r="F710" t="str">
        <f>IF(E710="","",VLOOKUP(A710,'Invoer bestelling'!$A$34:$F$49,2,FALSE))</f>
        <v/>
      </c>
      <c r="G710" t="str">
        <f t="shared" si="60"/>
        <v/>
      </c>
      <c r="H710" t="str">
        <f>IF(F710="","",VLOOKUP(F710,'Invoer bestelling'!B$34:G$52,6,FALSE))</f>
        <v/>
      </c>
      <c r="I710" t="str">
        <f t="array" ref="I710">IFERROR(INDEX($G$1:$G$2320,SMALL(IF($G$1:$G$2320&lt;&gt;"",ROW($G$1:$G$2320)),ROW())),"")</f>
        <v/>
      </c>
      <c r="J710" t="str">
        <f t="array" ref="J710">IFERROR(INDEX($H$1:$H$2320,SMALL(IF($H$1:$H$2320&lt;&gt;"",ROW($H$1:$H$2320)),ROW())),"")</f>
        <v/>
      </c>
    </row>
    <row r="711" spans="1:10" x14ac:dyDescent="0.25">
      <c r="A711">
        <f t="shared" si="56"/>
        <v>11</v>
      </c>
      <c r="B711">
        <f t="shared" si="59"/>
        <v>2</v>
      </c>
      <c r="C711">
        <f t="shared" si="59"/>
        <v>3</v>
      </c>
      <c r="E711" t="str" cm="1">
        <f t="array" ref="E711">IF(C711&gt;INDEX('Invoer bestelling'!$Y$34:$AH$49,'Overzicht bestelling'!A711,'Overzicht bestelling'!B711),"",INDEX('Invoer bestelling'!$Y$34:$AH$49,'Overzicht bestelling'!A711,'Overzicht bestelling'!B711))</f>
        <v/>
      </c>
      <c r="F711" t="str">
        <f>IF(E711="","",VLOOKUP(A711,'Invoer bestelling'!$A$34:$F$49,2,FALSE))</f>
        <v/>
      </c>
      <c r="G711" t="str">
        <f t="shared" si="60"/>
        <v/>
      </c>
      <c r="H711" t="str">
        <f>IF(F711="","",VLOOKUP(F711,'Invoer bestelling'!B$34:G$52,6,FALSE))</f>
        <v/>
      </c>
      <c r="I711" t="str">
        <f t="array" ref="I711">IFERROR(INDEX($G$1:$G$2320,SMALL(IF($G$1:$G$2320&lt;&gt;"",ROW($G$1:$G$2320)),ROW())),"")</f>
        <v/>
      </c>
      <c r="J711" t="str">
        <f t="array" ref="J711">IFERROR(INDEX($H$1:$H$2320,SMALL(IF($H$1:$H$2320&lt;&gt;"",ROW($H$1:$H$2320)),ROW())),"")</f>
        <v/>
      </c>
    </row>
    <row r="712" spans="1:10" x14ac:dyDescent="0.25">
      <c r="A712">
        <f t="shared" si="56"/>
        <v>11</v>
      </c>
      <c r="B712">
        <f t="shared" ref="B712:C731" si="61">B642</f>
        <v>2</v>
      </c>
      <c r="C712">
        <f t="shared" si="61"/>
        <v>4</v>
      </c>
      <c r="E712" t="str" cm="1">
        <f t="array" ref="E712">IF(C712&gt;INDEX('Invoer bestelling'!$Y$34:$AH$49,'Overzicht bestelling'!A712,'Overzicht bestelling'!B712),"",INDEX('Invoer bestelling'!$Y$34:$AH$49,'Overzicht bestelling'!A712,'Overzicht bestelling'!B712))</f>
        <v/>
      </c>
      <c r="F712" t="str">
        <f>IF(E712="","",VLOOKUP(A712,'Invoer bestelling'!$A$34:$F$49,2,FALSE))</f>
        <v/>
      </c>
      <c r="G712" t="str">
        <f t="shared" si="60"/>
        <v/>
      </c>
      <c r="H712" t="str">
        <f>IF(F712="","",VLOOKUP(F712,'Invoer bestelling'!B$34:G$52,6,FALSE))</f>
        <v/>
      </c>
      <c r="I712" t="str">
        <f t="array" ref="I712">IFERROR(INDEX($G$1:$G$2320,SMALL(IF($G$1:$G$2320&lt;&gt;"",ROW($G$1:$G$2320)),ROW())),"")</f>
        <v/>
      </c>
      <c r="J712" t="str">
        <f t="array" ref="J712">IFERROR(INDEX($H$1:$H$2320,SMALL(IF($H$1:$H$2320&lt;&gt;"",ROW($H$1:$H$2320)),ROW())),"")</f>
        <v/>
      </c>
    </row>
    <row r="713" spans="1:10" x14ac:dyDescent="0.25">
      <c r="A713">
        <f t="shared" ref="A713:A776" si="62">A643+1</f>
        <v>11</v>
      </c>
      <c r="B713">
        <f t="shared" si="61"/>
        <v>2</v>
      </c>
      <c r="C713">
        <f t="shared" si="61"/>
        <v>5</v>
      </c>
      <c r="E713" t="str" cm="1">
        <f t="array" ref="E713">IF(C713&gt;INDEX('Invoer bestelling'!$Y$34:$AH$49,'Overzicht bestelling'!A713,'Overzicht bestelling'!B713),"",INDEX('Invoer bestelling'!$Y$34:$AH$49,'Overzicht bestelling'!A713,'Overzicht bestelling'!B713))</f>
        <v/>
      </c>
      <c r="F713" t="str">
        <f>IF(E713="","",VLOOKUP(A713,'Invoer bestelling'!$A$34:$F$49,2,FALSE))</f>
        <v/>
      </c>
      <c r="G713" t="str">
        <f t="shared" si="60"/>
        <v/>
      </c>
      <c r="H713" t="str">
        <f>IF(F713="","",VLOOKUP(F713,'Invoer bestelling'!B$34:G$52,6,FALSE))</f>
        <v/>
      </c>
      <c r="I713" t="str">
        <f t="array" ref="I713">IFERROR(INDEX($G$1:$G$2320,SMALL(IF($G$1:$G$2320&lt;&gt;"",ROW($G$1:$G$2320)),ROW())),"")</f>
        <v/>
      </c>
      <c r="J713" t="str">
        <f t="array" ref="J713">IFERROR(INDEX($H$1:$H$2320,SMALL(IF($H$1:$H$2320&lt;&gt;"",ROW($H$1:$H$2320)),ROW())),"")</f>
        <v/>
      </c>
    </row>
    <row r="714" spans="1:10" x14ac:dyDescent="0.25">
      <c r="A714">
        <f t="shared" si="62"/>
        <v>11</v>
      </c>
      <c r="B714">
        <f t="shared" si="61"/>
        <v>2</v>
      </c>
      <c r="C714">
        <f t="shared" si="61"/>
        <v>6</v>
      </c>
      <c r="E714" t="str" cm="1">
        <f t="array" ref="E714">IF(C714&gt;INDEX('Invoer bestelling'!$Y$34:$AH$49,'Overzicht bestelling'!A714,'Overzicht bestelling'!B714),"",INDEX('Invoer bestelling'!$Y$34:$AH$49,'Overzicht bestelling'!A714,'Overzicht bestelling'!B714))</f>
        <v/>
      </c>
      <c r="F714" t="str">
        <f>IF(E714="","",VLOOKUP(A714,'Invoer bestelling'!$A$34:$F$49,2,FALSE))</f>
        <v/>
      </c>
      <c r="G714" t="str">
        <f t="shared" si="60"/>
        <v/>
      </c>
      <c r="H714" t="str">
        <f>IF(F714="","",VLOOKUP(F714,'Invoer bestelling'!B$34:G$52,6,FALSE))</f>
        <v/>
      </c>
      <c r="I714" t="str">
        <f t="array" ref="I714">IFERROR(INDEX($G$1:$G$2320,SMALL(IF($G$1:$G$2320&lt;&gt;"",ROW($G$1:$G$2320)),ROW())),"")</f>
        <v/>
      </c>
      <c r="J714" t="str">
        <f t="array" ref="J714">IFERROR(INDEX($H$1:$H$2320,SMALL(IF($H$1:$H$2320&lt;&gt;"",ROW($H$1:$H$2320)),ROW())),"")</f>
        <v/>
      </c>
    </row>
    <row r="715" spans="1:10" x14ac:dyDescent="0.25">
      <c r="A715">
        <f t="shared" si="62"/>
        <v>11</v>
      </c>
      <c r="B715">
        <f t="shared" si="61"/>
        <v>2</v>
      </c>
      <c r="C715">
        <f t="shared" si="61"/>
        <v>7</v>
      </c>
      <c r="E715" t="str" cm="1">
        <f t="array" ref="E715">IF(C715&gt;INDEX('Invoer bestelling'!$Y$34:$AH$49,'Overzicht bestelling'!A715,'Overzicht bestelling'!B715),"",INDEX('Invoer bestelling'!$Y$34:$AH$49,'Overzicht bestelling'!A715,'Overzicht bestelling'!B715))</f>
        <v/>
      </c>
      <c r="F715" t="str">
        <f>IF(E715="","",VLOOKUP(A715,'Invoer bestelling'!$A$34:$F$49,2,FALSE))</f>
        <v/>
      </c>
      <c r="G715" t="str">
        <f t="shared" si="60"/>
        <v/>
      </c>
      <c r="H715" t="str">
        <f>IF(F715="","",VLOOKUP(F715,'Invoer bestelling'!B$34:G$52,6,FALSE))</f>
        <v/>
      </c>
      <c r="I715" t="str">
        <f t="array" ref="I715">IFERROR(INDEX($G$1:$G$2320,SMALL(IF($G$1:$G$2320&lt;&gt;"",ROW($G$1:$G$2320)),ROW())),"")</f>
        <v/>
      </c>
      <c r="J715" t="str">
        <f t="array" ref="J715">IFERROR(INDEX($H$1:$H$2320,SMALL(IF($H$1:$H$2320&lt;&gt;"",ROW($H$1:$H$2320)),ROW())),"")</f>
        <v/>
      </c>
    </row>
    <row r="716" spans="1:10" x14ac:dyDescent="0.25">
      <c r="A716">
        <f t="shared" si="62"/>
        <v>11</v>
      </c>
      <c r="B716">
        <f t="shared" si="61"/>
        <v>3</v>
      </c>
      <c r="C716">
        <f t="shared" si="61"/>
        <v>1</v>
      </c>
      <c r="E716" t="str" cm="1">
        <f t="array" ref="E716">IF(C716&gt;INDEX('Invoer bestelling'!$Y$34:$AH$49,'Overzicht bestelling'!A716,'Overzicht bestelling'!B716),"",INDEX('Invoer bestelling'!$Y$34:$AH$49,'Overzicht bestelling'!A716,'Overzicht bestelling'!B716))</f>
        <v/>
      </c>
      <c r="F716" t="str">
        <f>IF(E716="","",VLOOKUP(A716,'Invoer bestelling'!$A$34:$F$49,2,FALSE))</f>
        <v/>
      </c>
      <c r="G716" t="str">
        <f t="shared" si="60"/>
        <v/>
      </c>
      <c r="H716" t="str">
        <f>IF(F716="","",VLOOKUP(F716,'Invoer bestelling'!B$34:G$52,6,FALSE))</f>
        <v/>
      </c>
      <c r="I716" t="str">
        <f t="array" ref="I716">IFERROR(INDEX($G$1:$G$2320,SMALL(IF($G$1:$G$2320&lt;&gt;"",ROW($G$1:$G$2320)),ROW())),"")</f>
        <v/>
      </c>
      <c r="J716" t="str">
        <f t="array" ref="J716">IFERROR(INDEX($H$1:$H$2320,SMALL(IF($H$1:$H$2320&lt;&gt;"",ROW($H$1:$H$2320)),ROW())),"")</f>
        <v/>
      </c>
    </row>
    <row r="717" spans="1:10" x14ac:dyDescent="0.25">
      <c r="A717">
        <f t="shared" si="62"/>
        <v>11</v>
      </c>
      <c r="B717">
        <f t="shared" si="61"/>
        <v>3</v>
      </c>
      <c r="C717">
        <f t="shared" si="61"/>
        <v>2</v>
      </c>
      <c r="E717" t="str" cm="1">
        <f t="array" ref="E717">IF(C717&gt;INDEX('Invoer bestelling'!$Y$34:$AH$49,'Overzicht bestelling'!A717,'Overzicht bestelling'!B717),"",INDEX('Invoer bestelling'!$Y$34:$AH$49,'Overzicht bestelling'!A717,'Overzicht bestelling'!B717))</f>
        <v/>
      </c>
      <c r="F717" t="str">
        <f>IF(E717="","",VLOOKUP(A717,'Invoer bestelling'!$A$34:$F$49,2,FALSE))</f>
        <v/>
      </c>
      <c r="G717" t="str">
        <f t="shared" si="60"/>
        <v/>
      </c>
      <c r="H717" t="str">
        <f>IF(F717="","",VLOOKUP(F717,'Invoer bestelling'!B$34:G$52,6,FALSE))</f>
        <v/>
      </c>
      <c r="I717" t="str">
        <f t="array" ref="I717">IFERROR(INDEX($G$1:$G$2320,SMALL(IF($G$1:$G$2320&lt;&gt;"",ROW($G$1:$G$2320)),ROW())),"")</f>
        <v/>
      </c>
      <c r="J717" t="str">
        <f t="array" ref="J717">IFERROR(INDEX($H$1:$H$2320,SMALL(IF($H$1:$H$2320&lt;&gt;"",ROW($H$1:$H$2320)),ROW())),"")</f>
        <v/>
      </c>
    </row>
    <row r="718" spans="1:10" x14ac:dyDescent="0.25">
      <c r="A718">
        <f t="shared" si="62"/>
        <v>11</v>
      </c>
      <c r="B718">
        <f t="shared" si="61"/>
        <v>3</v>
      </c>
      <c r="C718">
        <f t="shared" si="61"/>
        <v>3</v>
      </c>
      <c r="E718" t="str" cm="1">
        <f t="array" ref="E718">IF(C718&gt;INDEX('Invoer bestelling'!$Y$34:$AH$49,'Overzicht bestelling'!A718,'Overzicht bestelling'!B718),"",INDEX('Invoer bestelling'!$Y$34:$AH$49,'Overzicht bestelling'!A718,'Overzicht bestelling'!B718))</f>
        <v/>
      </c>
      <c r="F718" t="str">
        <f>IF(E718="","",VLOOKUP(A718,'Invoer bestelling'!$A$34:$F$49,2,FALSE))</f>
        <v/>
      </c>
      <c r="G718" t="str">
        <f t="shared" si="60"/>
        <v/>
      </c>
      <c r="H718" t="str">
        <f>IF(F718="","",VLOOKUP(F718,'Invoer bestelling'!B$34:G$52,6,FALSE))</f>
        <v/>
      </c>
      <c r="I718" t="str">
        <f t="array" ref="I718">IFERROR(INDEX($G$1:$G$2320,SMALL(IF($G$1:$G$2320&lt;&gt;"",ROW($G$1:$G$2320)),ROW())),"")</f>
        <v/>
      </c>
      <c r="J718" t="str">
        <f t="array" ref="J718">IFERROR(INDEX($H$1:$H$2320,SMALL(IF($H$1:$H$2320&lt;&gt;"",ROW($H$1:$H$2320)),ROW())),"")</f>
        <v/>
      </c>
    </row>
    <row r="719" spans="1:10" x14ac:dyDescent="0.25">
      <c r="A719">
        <f t="shared" si="62"/>
        <v>11</v>
      </c>
      <c r="B719">
        <f t="shared" si="61"/>
        <v>3</v>
      </c>
      <c r="C719">
        <f t="shared" si="61"/>
        <v>4</v>
      </c>
      <c r="E719" t="str" cm="1">
        <f t="array" ref="E719">IF(C719&gt;INDEX('Invoer bestelling'!$Y$34:$AH$49,'Overzicht bestelling'!A719,'Overzicht bestelling'!B719),"",INDEX('Invoer bestelling'!$Y$34:$AH$49,'Overzicht bestelling'!A719,'Overzicht bestelling'!B719))</f>
        <v/>
      </c>
      <c r="F719" t="str">
        <f>IF(E719="","",VLOOKUP(A719,'Invoer bestelling'!$A$34:$F$49,2,FALSE))</f>
        <v/>
      </c>
      <c r="G719" t="str">
        <f t="shared" si="60"/>
        <v/>
      </c>
      <c r="H719" t="str">
        <f>IF(F719="","",VLOOKUP(F719,'Invoer bestelling'!B$34:G$52,6,FALSE))</f>
        <v/>
      </c>
      <c r="I719" t="str">
        <f t="array" ref="I719">IFERROR(INDEX($G$1:$G$2320,SMALL(IF($G$1:$G$2320&lt;&gt;"",ROW($G$1:$G$2320)),ROW())),"")</f>
        <v/>
      </c>
      <c r="J719" t="str">
        <f t="array" ref="J719">IFERROR(INDEX($H$1:$H$2320,SMALL(IF($H$1:$H$2320&lt;&gt;"",ROW($H$1:$H$2320)),ROW())),"")</f>
        <v/>
      </c>
    </row>
    <row r="720" spans="1:10" x14ac:dyDescent="0.25">
      <c r="A720">
        <f t="shared" si="62"/>
        <v>11</v>
      </c>
      <c r="B720">
        <f t="shared" si="61"/>
        <v>3</v>
      </c>
      <c r="C720">
        <f t="shared" si="61"/>
        <v>5</v>
      </c>
      <c r="E720" t="str" cm="1">
        <f t="array" ref="E720">IF(C720&gt;INDEX('Invoer bestelling'!$Y$34:$AH$49,'Overzicht bestelling'!A720,'Overzicht bestelling'!B720),"",INDEX('Invoer bestelling'!$Y$34:$AH$49,'Overzicht bestelling'!A720,'Overzicht bestelling'!B720))</f>
        <v/>
      </c>
      <c r="F720" t="str">
        <f>IF(E720="","",VLOOKUP(A720,'Invoer bestelling'!$A$34:$F$49,2,FALSE))</f>
        <v/>
      </c>
      <c r="G720" t="str">
        <f t="shared" si="60"/>
        <v/>
      </c>
      <c r="H720" t="str">
        <f>IF(F720="","",VLOOKUP(F720,'Invoer bestelling'!B$34:G$52,6,FALSE))</f>
        <v/>
      </c>
      <c r="I720" t="str">
        <f t="array" ref="I720">IFERROR(INDEX($G$1:$G$2320,SMALL(IF($G$1:$G$2320&lt;&gt;"",ROW($G$1:$G$2320)),ROW())),"")</f>
        <v/>
      </c>
      <c r="J720" t="str">
        <f t="array" ref="J720">IFERROR(INDEX($H$1:$H$2320,SMALL(IF($H$1:$H$2320&lt;&gt;"",ROW($H$1:$H$2320)),ROW())),"")</f>
        <v/>
      </c>
    </row>
    <row r="721" spans="1:10" x14ac:dyDescent="0.25">
      <c r="A721">
        <f t="shared" si="62"/>
        <v>11</v>
      </c>
      <c r="B721">
        <f t="shared" si="61"/>
        <v>3</v>
      </c>
      <c r="C721">
        <f t="shared" si="61"/>
        <v>6</v>
      </c>
      <c r="E721" t="str" cm="1">
        <f t="array" ref="E721">IF(C721&gt;INDEX('Invoer bestelling'!$Y$34:$AH$49,'Overzicht bestelling'!A721,'Overzicht bestelling'!B721),"",INDEX('Invoer bestelling'!$Y$34:$AH$49,'Overzicht bestelling'!A721,'Overzicht bestelling'!B721))</f>
        <v/>
      </c>
      <c r="F721" t="str">
        <f>IF(E721="","",VLOOKUP(A721,'Invoer bestelling'!$A$34:$F$49,2,FALSE))</f>
        <v/>
      </c>
      <c r="G721" t="str">
        <f t="shared" si="60"/>
        <v/>
      </c>
      <c r="H721" t="str">
        <f>IF(F721="","",VLOOKUP(F721,'Invoer bestelling'!B$34:G$52,6,FALSE))</f>
        <v/>
      </c>
      <c r="I721" t="str">
        <f t="array" ref="I721">IFERROR(INDEX($G$1:$G$2320,SMALL(IF($G$1:$G$2320&lt;&gt;"",ROW($G$1:$G$2320)),ROW())),"")</f>
        <v/>
      </c>
      <c r="J721" t="str">
        <f t="array" ref="J721">IFERROR(INDEX($H$1:$H$2320,SMALL(IF($H$1:$H$2320&lt;&gt;"",ROW($H$1:$H$2320)),ROW())),"")</f>
        <v/>
      </c>
    </row>
    <row r="722" spans="1:10" x14ac:dyDescent="0.25">
      <c r="A722">
        <f t="shared" si="62"/>
        <v>11</v>
      </c>
      <c r="B722">
        <f t="shared" si="61"/>
        <v>3</v>
      </c>
      <c r="C722">
        <f t="shared" si="61"/>
        <v>7</v>
      </c>
      <c r="E722" t="str" cm="1">
        <f t="array" ref="E722">IF(C722&gt;INDEX('Invoer bestelling'!$Y$34:$AH$49,'Overzicht bestelling'!A722,'Overzicht bestelling'!B722),"",INDEX('Invoer bestelling'!$Y$34:$AH$49,'Overzicht bestelling'!A722,'Overzicht bestelling'!B722))</f>
        <v/>
      </c>
      <c r="F722" t="str">
        <f>IF(E722="","",VLOOKUP(A722,'Invoer bestelling'!$A$34:$F$49,2,FALSE))</f>
        <v/>
      </c>
      <c r="G722" t="str">
        <f t="shared" si="60"/>
        <v/>
      </c>
      <c r="H722" t="str">
        <f>IF(F722="","",VLOOKUP(F722,'Invoer bestelling'!B$34:G$52,6,FALSE))</f>
        <v/>
      </c>
      <c r="I722" t="str">
        <f t="array" ref="I722">IFERROR(INDEX($G$1:$G$2320,SMALL(IF($G$1:$G$2320&lt;&gt;"",ROW($G$1:$G$2320)),ROW())),"")</f>
        <v/>
      </c>
      <c r="J722" t="str">
        <f t="array" ref="J722">IFERROR(INDEX($H$1:$H$2320,SMALL(IF($H$1:$H$2320&lt;&gt;"",ROW($H$1:$H$2320)),ROW())),"")</f>
        <v/>
      </c>
    </row>
    <row r="723" spans="1:10" x14ac:dyDescent="0.25">
      <c r="A723">
        <f t="shared" si="62"/>
        <v>11</v>
      </c>
      <c r="B723">
        <f t="shared" si="61"/>
        <v>4</v>
      </c>
      <c r="C723">
        <f t="shared" si="61"/>
        <v>1</v>
      </c>
      <c r="E723" t="str" cm="1">
        <f t="array" ref="E723">IF(C723&gt;INDEX('Invoer bestelling'!$Y$34:$AH$49,'Overzicht bestelling'!A723,'Overzicht bestelling'!B723),"",INDEX('Invoer bestelling'!$Y$34:$AH$49,'Overzicht bestelling'!A723,'Overzicht bestelling'!B723))</f>
        <v/>
      </c>
      <c r="F723" t="str">
        <f>IF(E723="","",VLOOKUP(A723,'Invoer bestelling'!$A$34:$F$49,2,FALSE))</f>
        <v/>
      </c>
      <c r="G723" t="str">
        <f t="shared" si="60"/>
        <v/>
      </c>
      <c r="H723" t="str">
        <f>IF(F723="","",VLOOKUP(F723,'Invoer bestelling'!B$34:G$52,6,FALSE))</f>
        <v/>
      </c>
      <c r="I723" t="str">
        <f t="array" ref="I723">IFERROR(INDEX($G$1:$G$2320,SMALL(IF($G$1:$G$2320&lt;&gt;"",ROW($G$1:$G$2320)),ROW())),"")</f>
        <v/>
      </c>
      <c r="J723" t="str">
        <f t="array" ref="J723">IFERROR(INDEX($H$1:$H$2320,SMALL(IF($H$1:$H$2320&lt;&gt;"",ROW($H$1:$H$2320)),ROW())),"")</f>
        <v/>
      </c>
    </row>
    <row r="724" spans="1:10" x14ac:dyDescent="0.25">
      <c r="A724">
        <f t="shared" si="62"/>
        <v>11</v>
      </c>
      <c r="B724">
        <f t="shared" si="61"/>
        <v>4</v>
      </c>
      <c r="C724">
        <f t="shared" si="61"/>
        <v>2</v>
      </c>
      <c r="E724" t="str" cm="1">
        <f t="array" ref="E724">IF(C724&gt;INDEX('Invoer bestelling'!$Y$34:$AH$49,'Overzicht bestelling'!A724,'Overzicht bestelling'!B724),"",INDEX('Invoer bestelling'!$Y$34:$AH$49,'Overzicht bestelling'!A724,'Overzicht bestelling'!B724))</f>
        <v/>
      </c>
      <c r="F724" t="str">
        <f>IF(E724="","",VLOOKUP(A724,'Invoer bestelling'!$A$34:$F$49,2,FALSE))</f>
        <v/>
      </c>
      <c r="G724" t="str">
        <f t="shared" si="60"/>
        <v/>
      </c>
      <c r="H724" t="str">
        <f>IF(F724="","",VLOOKUP(F724,'Invoer bestelling'!B$34:G$52,6,FALSE))</f>
        <v/>
      </c>
      <c r="I724" t="str">
        <f t="array" ref="I724">IFERROR(INDEX($G$1:$G$2320,SMALL(IF($G$1:$G$2320&lt;&gt;"",ROW($G$1:$G$2320)),ROW())),"")</f>
        <v/>
      </c>
      <c r="J724" t="str">
        <f t="array" ref="J724">IFERROR(INDEX($H$1:$H$2320,SMALL(IF($H$1:$H$2320&lt;&gt;"",ROW($H$1:$H$2320)),ROW())),"")</f>
        <v/>
      </c>
    </row>
    <row r="725" spans="1:10" x14ac:dyDescent="0.25">
      <c r="A725">
        <f t="shared" si="62"/>
        <v>11</v>
      </c>
      <c r="B725">
        <f t="shared" si="61"/>
        <v>4</v>
      </c>
      <c r="C725">
        <f t="shared" si="61"/>
        <v>3</v>
      </c>
      <c r="E725" t="str" cm="1">
        <f t="array" ref="E725">IF(C725&gt;INDEX('Invoer bestelling'!$Y$34:$AH$49,'Overzicht bestelling'!A725,'Overzicht bestelling'!B725),"",INDEX('Invoer bestelling'!$Y$34:$AH$49,'Overzicht bestelling'!A725,'Overzicht bestelling'!B725))</f>
        <v/>
      </c>
      <c r="F725" t="str">
        <f>IF(E725="","",VLOOKUP(A725,'Invoer bestelling'!$A$34:$F$49,2,FALSE))</f>
        <v/>
      </c>
      <c r="G725" t="str">
        <f t="shared" si="60"/>
        <v/>
      </c>
      <c r="H725" t="str">
        <f>IF(F725="","",VLOOKUP(F725,'Invoer bestelling'!B$34:G$52,6,FALSE))</f>
        <v/>
      </c>
      <c r="I725" t="str">
        <f t="array" ref="I725">IFERROR(INDEX($G$1:$G$2320,SMALL(IF($G$1:$G$2320&lt;&gt;"",ROW($G$1:$G$2320)),ROW())),"")</f>
        <v/>
      </c>
      <c r="J725" t="str">
        <f t="array" ref="J725">IFERROR(INDEX($H$1:$H$2320,SMALL(IF($H$1:$H$2320&lt;&gt;"",ROW($H$1:$H$2320)),ROW())),"")</f>
        <v/>
      </c>
    </row>
    <row r="726" spans="1:10" x14ac:dyDescent="0.25">
      <c r="A726">
        <f t="shared" si="62"/>
        <v>11</v>
      </c>
      <c r="B726">
        <f t="shared" si="61"/>
        <v>4</v>
      </c>
      <c r="C726">
        <f t="shared" si="61"/>
        <v>4</v>
      </c>
      <c r="E726" t="str" cm="1">
        <f t="array" ref="E726">IF(C726&gt;INDEX('Invoer bestelling'!$Y$34:$AH$49,'Overzicht bestelling'!A726,'Overzicht bestelling'!B726),"",INDEX('Invoer bestelling'!$Y$34:$AH$49,'Overzicht bestelling'!A726,'Overzicht bestelling'!B726))</f>
        <v/>
      </c>
      <c r="F726" t="str">
        <f>IF(E726="","",VLOOKUP(A726,'Invoer bestelling'!$A$34:$F$49,2,FALSE))</f>
        <v/>
      </c>
      <c r="G726" t="str">
        <f t="shared" si="60"/>
        <v/>
      </c>
      <c r="H726" t="str">
        <f>IF(F726="","",VLOOKUP(F726,'Invoer bestelling'!B$34:G$52,6,FALSE))</f>
        <v/>
      </c>
      <c r="I726" t="str">
        <f t="array" ref="I726">IFERROR(INDEX($G$1:$G$2320,SMALL(IF($G$1:$G$2320&lt;&gt;"",ROW($G$1:$G$2320)),ROW())),"")</f>
        <v/>
      </c>
      <c r="J726" t="str">
        <f t="array" ref="J726">IFERROR(INDEX($H$1:$H$2320,SMALL(IF($H$1:$H$2320&lt;&gt;"",ROW($H$1:$H$2320)),ROW())),"")</f>
        <v/>
      </c>
    </row>
    <row r="727" spans="1:10" x14ac:dyDescent="0.25">
      <c r="A727">
        <f t="shared" si="62"/>
        <v>11</v>
      </c>
      <c r="B727">
        <f t="shared" si="61"/>
        <v>4</v>
      </c>
      <c r="C727">
        <f t="shared" si="61"/>
        <v>5</v>
      </c>
      <c r="E727" t="str" cm="1">
        <f t="array" ref="E727">IF(C727&gt;INDEX('Invoer bestelling'!$Y$34:$AH$49,'Overzicht bestelling'!A727,'Overzicht bestelling'!B727),"",INDEX('Invoer bestelling'!$Y$34:$AH$49,'Overzicht bestelling'!A727,'Overzicht bestelling'!B727))</f>
        <v/>
      </c>
      <c r="F727" t="str">
        <f>IF(E727="","",VLOOKUP(A727,'Invoer bestelling'!$A$34:$F$49,2,FALSE))</f>
        <v/>
      </c>
      <c r="G727" t="str">
        <f t="shared" si="60"/>
        <v/>
      </c>
      <c r="H727" t="str">
        <f>IF(F727="","",VLOOKUP(F727,'Invoer bestelling'!B$34:G$52,6,FALSE))</f>
        <v/>
      </c>
      <c r="I727" t="str">
        <f t="array" ref="I727">IFERROR(INDEX($G$1:$G$2320,SMALL(IF($G$1:$G$2320&lt;&gt;"",ROW($G$1:$G$2320)),ROW())),"")</f>
        <v/>
      </c>
      <c r="J727" t="str">
        <f t="array" ref="J727">IFERROR(INDEX($H$1:$H$2320,SMALL(IF($H$1:$H$2320&lt;&gt;"",ROW($H$1:$H$2320)),ROW())),"")</f>
        <v/>
      </c>
    </row>
    <row r="728" spans="1:10" x14ac:dyDescent="0.25">
      <c r="A728">
        <f t="shared" si="62"/>
        <v>11</v>
      </c>
      <c r="B728">
        <f t="shared" si="61"/>
        <v>4</v>
      </c>
      <c r="C728">
        <f t="shared" si="61"/>
        <v>6</v>
      </c>
      <c r="E728" t="str" cm="1">
        <f t="array" ref="E728">IF(C728&gt;INDEX('Invoer bestelling'!$Y$34:$AH$49,'Overzicht bestelling'!A728,'Overzicht bestelling'!B728),"",INDEX('Invoer bestelling'!$Y$34:$AH$49,'Overzicht bestelling'!A728,'Overzicht bestelling'!B728))</f>
        <v/>
      </c>
      <c r="F728" t="str">
        <f>IF(E728="","",VLOOKUP(A728,'Invoer bestelling'!$A$34:$F$49,2,FALSE))</f>
        <v/>
      </c>
      <c r="G728" t="str">
        <f t="shared" si="60"/>
        <v/>
      </c>
      <c r="H728" t="str">
        <f>IF(F728="","",VLOOKUP(F728,'Invoer bestelling'!B$34:G$52,6,FALSE))</f>
        <v/>
      </c>
      <c r="I728" t="str">
        <f t="array" ref="I728">IFERROR(INDEX($G$1:$G$2320,SMALL(IF($G$1:$G$2320&lt;&gt;"",ROW($G$1:$G$2320)),ROW())),"")</f>
        <v/>
      </c>
      <c r="J728" t="str">
        <f t="array" ref="J728">IFERROR(INDEX($H$1:$H$2320,SMALL(IF($H$1:$H$2320&lt;&gt;"",ROW($H$1:$H$2320)),ROW())),"")</f>
        <v/>
      </c>
    </row>
    <row r="729" spans="1:10" x14ac:dyDescent="0.25">
      <c r="A729">
        <f t="shared" si="62"/>
        <v>11</v>
      </c>
      <c r="B729">
        <f t="shared" si="61"/>
        <v>4</v>
      </c>
      <c r="C729">
        <f t="shared" si="61"/>
        <v>7</v>
      </c>
      <c r="E729" t="str" cm="1">
        <f t="array" ref="E729">IF(C729&gt;INDEX('Invoer bestelling'!$Y$34:$AH$49,'Overzicht bestelling'!A729,'Overzicht bestelling'!B729),"",INDEX('Invoer bestelling'!$Y$34:$AH$49,'Overzicht bestelling'!A729,'Overzicht bestelling'!B729))</f>
        <v/>
      </c>
      <c r="F729" t="str">
        <f>IF(E729="","",VLOOKUP(A729,'Invoer bestelling'!$A$34:$F$49,2,FALSE))</f>
        <v/>
      </c>
      <c r="G729" t="str">
        <f t="shared" si="60"/>
        <v/>
      </c>
      <c r="H729" t="str">
        <f>IF(F729="","",VLOOKUP(F729,'Invoer bestelling'!B$34:G$52,6,FALSE))</f>
        <v/>
      </c>
      <c r="I729" t="str">
        <f t="array" ref="I729">IFERROR(INDEX($G$1:$G$2320,SMALL(IF($G$1:$G$2320&lt;&gt;"",ROW($G$1:$G$2320)),ROW())),"")</f>
        <v/>
      </c>
      <c r="J729" t="str">
        <f t="array" ref="J729">IFERROR(INDEX($H$1:$H$2320,SMALL(IF($H$1:$H$2320&lt;&gt;"",ROW($H$1:$H$2320)),ROW())),"")</f>
        <v/>
      </c>
    </row>
    <row r="730" spans="1:10" x14ac:dyDescent="0.25">
      <c r="A730">
        <f t="shared" si="62"/>
        <v>11</v>
      </c>
      <c r="B730">
        <f t="shared" si="61"/>
        <v>5</v>
      </c>
      <c r="C730">
        <f t="shared" si="61"/>
        <v>1</v>
      </c>
      <c r="E730" t="str" cm="1">
        <f t="array" ref="E730">IF(C730&gt;INDEX('Invoer bestelling'!$Y$34:$AH$49,'Overzicht bestelling'!A730,'Overzicht bestelling'!B730),"",INDEX('Invoer bestelling'!$Y$34:$AH$49,'Overzicht bestelling'!A730,'Overzicht bestelling'!B730))</f>
        <v/>
      </c>
      <c r="F730" t="str">
        <f>IF(E730="","",VLOOKUP(A730,'Invoer bestelling'!$A$34:$F$49,2,FALSE))</f>
        <v/>
      </c>
      <c r="G730" t="str">
        <f t="shared" si="60"/>
        <v/>
      </c>
      <c r="H730" t="str">
        <f>IF(F730="","",VLOOKUP(F730,'Invoer bestelling'!B$34:G$52,6,FALSE))</f>
        <v/>
      </c>
      <c r="I730" t="str">
        <f t="array" ref="I730">IFERROR(INDEX($G$1:$G$2320,SMALL(IF($G$1:$G$2320&lt;&gt;"",ROW($G$1:$G$2320)),ROW())),"")</f>
        <v/>
      </c>
      <c r="J730" t="str">
        <f t="array" ref="J730">IFERROR(INDEX($H$1:$H$2320,SMALL(IF($H$1:$H$2320&lt;&gt;"",ROW($H$1:$H$2320)),ROW())),"")</f>
        <v/>
      </c>
    </row>
    <row r="731" spans="1:10" x14ac:dyDescent="0.25">
      <c r="A731">
        <f t="shared" si="62"/>
        <v>11</v>
      </c>
      <c r="B731">
        <f t="shared" si="61"/>
        <v>5</v>
      </c>
      <c r="C731">
        <f t="shared" si="61"/>
        <v>2</v>
      </c>
      <c r="E731" t="str" cm="1">
        <f t="array" ref="E731">IF(C731&gt;INDEX('Invoer bestelling'!$Y$34:$AH$49,'Overzicht bestelling'!A731,'Overzicht bestelling'!B731),"",INDEX('Invoer bestelling'!$Y$34:$AH$49,'Overzicht bestelling'!A731,'Overzicht bestelling'!B731))</f>
        <v/>
      </c>
      <c r="F731" t="str">
        <f>IF(E731="","",VLOOKUP(A731,'Invoer bestelling'!$A$34:$F$49,2,FALSE))</f>
        <v/>
      </c>
      <c r="G731" t="str">
        <f t="shared" si="60"/>
        <v/>
      </c>
      <c r="H731" t="str">
        <f>IF(F731="","",VLOOKUP(F731,'Invoer bestelling'!B$34:G$52,6,FALSE))</f>
        <v/>
      </c>
      <c r="I731" t="str">
        <f t="array" ref="I731">IFERROR(INDEX($G$1:$G$2320,SMALL(IF($G$1:$G$2320&lt;&gt;"",ROW($G$1:$G$2320)),ROW())),"")</f>
        <v/>
      </c>
      <c r="J731" t="str">
        <f t="array" ref="J731">IFERROR(INDEX($H$1:$H$2320,SMALL(IF($H$1:$H$2320&lt;&gt;"",ROW($H$1:$H$2320)),ROW())),"")</f>
        <v/>
      </c>
    </row>
    <row r="732" spans="1:10" x14ac:dyDescent="0.25">
      <c r="A732">
        <f t="shared" si="62"/>
        <v>11</v>
      </c>
      <c r="B732">
        <f t="shared" ref="B732:C751" si="63">B662</f>
        <v>5</v>
      </c>
      <c r="C732">
        <f t="shared" si="63"/>
        <v>3</v>
      </c>
      <c r="E732" t="str" cm="1">
        <f t="array" ref="E732">IF(C732&gt;INDEX('Invoer bestelling'!$Y$34:$AH$49,'Overzicht bestelling'!A732,'Overzicht bestelling'!B732),"",INDEX('Invoer bestelling'!$Y$34:$AH$49,'Overzicht bestelling'!A732,'Overzicht bestelling'!B732))</f>
        <v/>
      </c>
      <c r="F732" t="str">
        <f>IF(E732="","",VLOOKUP(A732,'Invoer bestelling'!$A$34:$F$49,2,FALSE))</f>
        <v/>
      </c>
      <c r="G732" t="str">
        <f t="shared" si="60"/>
        <v/>
      </c>
      <c r="H732" t="str">
        <f>IF(F732="","",VLOOKUP(F732,'Invoer bestelling'!B$34:G$52,6,FALSE))</f>
        <v/>
      </c>
      <c r="I732" t="str">
        <f t="array" ref="I732">IFERROR(INDEX($G$1:$G$2320,SMALL(IF($G$1:$G$2320&lt;&gt;"",ROW($G$1:$G$2320)),ROW())),"")</f>
        <v/>
      </c>
      <c r="J732" t="str">
        <f t="array" ref="J732">IFERROR(INDEX($H$1:$H$2320,SMALL(IF($H$1:$H$2320&lt;&gt;"",ROW($H$1:$H$2320)),ROW())),"")</f>
        <v/>
      </c>
    </row>
    <row r="733" spans="1:10" x14ac:dyDescent="0.25">
      <c r="A733">
        <f t="shared" si="62"/>
        <v>11</v>
      </c>
      <c r="B733">
        <f t="shared" si="63"/>
        <v>5</v>
      </c>
      <c r="C733">
        <f t="shared" si="63"/>
        <v>4</v>
      </c>
      <c r="E733" t="str" cm="1">
        <f t="array" ref="E733">IF(C733&gt;INDEX('Invoer bestelling'!$Y$34:$AH$49,'Overzicht bestelling'!A733,'Overzicht bestelling'!B733),"",INDEX('Invoer bestelling'!$Y$34:$AH$49,'Overzicht bestelling'!A733,'Overzicht bestelling'!B733))</f>
        <v/>
      </c>
      <c r="F733" t="str">
        <f>IF(E733="","",VLOOKUP(A733,'Invoer bestelling'!$A$34:$F$49,2,FALSE))</f>
        <v/>
      </c>
      <c r="G733" t="str">
        <f t="shared" si="60"/>
        <v/>
      </c>
      <c r="H733" t="str">
        <f>IF(F733="","",VLOOKUP(F733,'Invoer bestelling'!B$34:G$52,6,FALSE))</f>
        <v/>
      </c>
      <c r="I733" t="str">
        <f t="array" ref="I733">IFERROR(INDEX($G$1:$G$2320,SMALL(IF($G$1:$G$2320&lt;&gt;"",ROW($G$1:$G$2320)),ROW())),"")</f>
        <v/>
      </c>
      <c r="J733" t="str">
        <f t="array" ref="J733">IFERROR(INDEX($H$1:$H$2320,SMALL(IF($H$1:$H$2320&lt;&gt;"",ROW($H$1:$H$2320)),ROW())),"")</f>
        <v/>
      </c>
    </row>
    <row r="734" spans="1:10" x14ac:dyDescent="0.25">
      <c r="A734">
        <f t="shared" si="62"/>
        <v>11</v>
      </c>
      <c r="B734">
        <f t="shared" si="63"/>
        <v>5</v>
      </c>
      <c r="C734">
        <f t="shared" si="63"/>
        <v>5</v>
      </c>
      <c r="E734" t="str" cm="1">
        <f t="array" ref="E734">IF(C734&gt;INDEX('Invoer bestelling'!$Y$34:$AH$49,'Overzicht bestelling'!A734,'Overzicht bestelling'!B734),"",INDEX('Invoer bestelling'!$Y$34:$AH$49,'Overzicht bestelling'!A734,'Overzicht bestelling'!B734))</f>
        <v/>
      </c>
      <c r="F734" t="str">
        <f>IF(E734="","",VLOOKUP(A734,'Invoer bestelling'!$A$34:$F$49,2,FALSE))</f>
        <v/>
      </c>
      <c r="G734" t="str">
        <f t="shared" si="60"/>
        <v/>
      </c>
      <c r="H734" t="str">
        <f>IF(F734="","",VLOOKUP(F734,'Invoer bestelling'!B$34:G$52,6,FALSE))</f>
        <v/>
      </c>
      <c r="I734" t="str">
        <f t="array" ref="I734">IFERROR(INDEX($G$1:$G$2320,SMALL(IF($G$1:$G$2320&lt;&gt;"",ROW($G$1:$G$2320)),ROW())),"")</f>
        <v/>
      </c>
      <c r="J734" t="str">
        <f t="array" ref="J734">IFERROR(INDEX($H$1:$H$2320,SMALL(IF($H$1:$H$2320&lt;&gt;"",ROW($H$1:$H$2320)),ROW())),"")</f>
        <v/>
      </c>
    </row>
    <row r="735" spans="1:10" x14ac:dyDescent="0.25">
      <c r="A735">
        <f t="shared" si="62"/>
        <v>11</v>
      </c>
      <c r="B735">
        <f t="shared" si="63"/>
        <v>5</v>
      </c>
      <c r="C735">
        <f t="shared" si="63"/>
        <v>6</v>
      </c>
      <c r="E735" t="str" cm="1">
        <f t="array" ref="E735">IF(C735&gt;INDEX('Invoer bestelling'!$Y$34:$AH$49,'Overzicht bestelling'!A735,'Overzicht bestelling'!B735),"",INDEX('Invoer bestelling'!$Y$34:$AH$49,'Overzicht bestelling'!A735,'Overzicht bestelling'!B735))</f>
        <v/>
      </c>
      <c r="F735" t="str">
        <f>IF(E735="","",VLOOKUP(A735,'Invoer bestelling'!$A$34:$F$49,2,FALSE))</f>
        <v/>
      </c>
      <c r="G735" t="str">
        <f t="shared" si="60"/>
        <v/>
      </c>
      <c r="H735" t="str">
        <f>IF(F735="","",VLOOKUP(F735,'Invoer bestelling'!B$34:G$52,6,FALSE))</f>
        <v/>
      </c>
      <c r="I735" t="str">
        <f t="array" ref="I735">IFERROR(INDEX($G$1:$G$2320,SMALL(IF($G$1:$G$2320&lt;&gt;"",ROW($G$1:$G$2320)),ROW())),"")</f>
        <v/>
      </c>
      <c r="J735" t="str">
        <f t="array" ref="J735">IFERROR(INDEX($H$1:$H$2320,SMALL(IF($H$1:$H$2320&lt;&gt;"",ROW($H$1:$H$2320)),ROW())),"")</f>
        <v/>
      </c>
    </row>
    <row r="736" spans="1:10" x14ac:dyDescent="0.25">
      <c r="A736">
        <f t="shared" si="62"/>
        <v>11</v>
      </c>
      <c r="B736">
        <f t="shared" si="63"/>
        <v>5</v>
      </c>
      <c r="C736">
        <f t="shared" si="63"/>
        <v>7</v>
      </c>
      <c r="E736" t="str" cm="1">
        <f t="array" ref="E736">IF(C736&gt;INDEX('Invoer bestelling'!$Y$34:$AH$49,'Overzicht bestelling'!A736,'Overzicht bestelling'!B736),"",INDEX('Invoer bestelling'!$Y$34:$AH$49,'Overzicht bestelling'!A736,'Overzicht bestelling'!B736))</f>
        <v/>
      </c>
      <c r="F736" t="str">
        <f>IF(E736="","",VLOOKUP(A736,'Invoer bestelling'!$A$34:$F$49,2,FALSE))</f>
        <v/>
      </c>
      <c r="G736" t="str">
        <f t="shared" si="60"/>
        <v/>
      </c>
      <c r="H736" t="str">
        <f>IF(F736="","",VLOOKUP(F736,'Invoer bestelling'!B$34:G$52,6,FALSE))</f>
        <v/>
      </c>
      <c r="I736" t="str">
        <f t="array" ref="I736">IFERROR(INDEX($G$1:$G$2320,SMALL(IF($G$1:$G$2320&lt;&gt;"",ROW($G$1:$G$2320)),ROW())),"")</f>
        <v/>
      </c>
      <c r="J736" t="str">
        <f t="array" ref="J736">IFERROR(INDEX($H$1:$H$2320,SMALL(IF($H$1:$H$2320&lt;&gt;"",ROW($H$1:$H$2320)),ROW())),"")</f>
        <v/>
      </c>
    </row>
    <row r="737" spans="1:10" x14ac:dyDescent="0.25">
      <c r="A737">
        <f t="shared" si="62"/>
        <v>11</v>
      </c>
      <c r="B737">
        <f t="shared" si="63"/>
        <v>6</v>
      </c>
      <c r="C737">
        <f t="shared" si="63"/>
        <v>1</v>
      </c>
      <c r="E737" t="str" cm="1">
        <f t="array" ref="E737">IF(C737&gt;INDEX('Invoer bestelling'!$Y$34:$AH$49,'Overzicht bestelling'!A737,'Overzicht bestelling'!B737),"",INDEX('Invoer bestelling'!$Y$34:$AH$49,'Overzicht bestelling'!A737,'Overzicht bestelling'!B737))</f>
        <v/>
      </c>
      <c r="F737" t="str">
        <f>IF(E737="","",VLOOKUP(A737,'Invoer bestelling'!$A$34:$F$49,2,FALSE))</f>
        <v/>
      </c>
      <c r="G737" t="str">
        <f t="shared" si="60"/>
        <v/>
      </c>
      <c r="H737" t="str">
        <f>IF(F737="","",VLOOKUP(F737,'Invoer bestelling'!B$34:G$52,6,FALSE))</f>
        <v/>
      </c>
      <c r="I737" t="str">
        <f t="array" ref="I737">IFERROR(INDEX($G$1:$G$2320,SMALL(IF($G$1:$G$2320&lt;&gt;"",ROW($G$1:$G$2320)),ROW())),"")</f>
        <v/>
      </c>
      <c r="J737" t="str">
        <f t="array" ref="J737">IFERROR(INDEX($H$1:$H$2320,SMALL(IF($H$1:$H$2320&lt;&gt;"",ROW($H$1:$H$2320)),ROW())),"")</f>
        <v/>
      </c>
    </row>
    <row r="738" spans="1:10" x14ac:dyDescent="0.25">
      <c r="A738">
        <f t="shared" si="62"/>
        <v>11</v>
      </c>
      <c r="B738">
        <f t="shared" si="63"/>
        <v>6</v>
      </c>
      <c r="C738">
        <f t="shared" si="63"/>
        <v>2</v>
      </c>
      <c r="E738" t="str" cm="1">
        <f t="array" ref="E738">IF(C738&gt;INDEX('Invoer bestelling'!$Y$34:$AH$49,'Overzicht bestelling'!A738,'Overzicht bestelling'!B738),"",INDEX('Invoer bestelling'!$Y$34:$AH$49,'Overzicht bestelling'!A738,'Overzicht bestelling'!B738))</f>
        <v/>
      </c>
      <c r="F738" t="str">
        <f>IF(E738="","",VLOOKUP(A738,'Invoer bestelling'!$A$34:$F$49,2,FALSE))</f>
        <v/>
      </c>
      <c r="G738" t="str">
        <f t="shared" si="60"/>
        <v/>
      </c>
      <c r="H738" t="str">
        <f>IF(F738="","",VLOOKUP(F738,'Invoer bestelling'!B$34:G$52,6,FALSE))</f>
        <v/>
      </c>
      <c r="I738" t="str">
        <f t="array" ref="I738">IFERROR(INDEX($G$1:$G$2320,SMALL(IF($G$1:$G$2320&lt;&gt;"",ROW($G$1:$G$2320)),ROW())),"")</f>
        <v/>
      </c>
      <c r="J738" t="str">
        <f t="array" ref="J738">IFERROR(INDEX($H$1:$H$2320,SMALL(IF($H$1:$H$2320&lt;&gt;"",ROW($H$1:$H$2320)),ROW())),"")</f>
        <v/>
      </c>
    </row>
    <row r="739" spans="1:10" x14ac:dyDescent="0.25">
      <c r="A739">
        <f t="shared" si="62"/>
        <v>11</v>
      </c>
      <c r="B739">
        <f t="shared" si="63"/>
        <v>6</v>
      </c>
      <c r="C739">
        <f t="shared" si="63"/>
        <v>3</v>
      </c>
      <c r="E739" t="str" cm="1">
        <f t="array" ref="E739">IF(C739&gt;INDEX('Invoer bestelling'!$Y$34:$AH$49,'Overzicht bestelling'!A739,'Overzicht bestelling'!B739),"",INDEX('Invoer bestelling'!$Y$34:$AH$49,'Overzicht bestelling'!A739,'Overzicht bestelling'!B739))</f>
        <v/>
      </c>
      <c r="F739" t="str">
        <f>IF(E739="","",VLOOKUP(A739,'Invoer bestelling'!$A$34:$F$49,2,FALSE))</f>
        <v/>
      </c>
      <c r="G739" t="str">
        <f t="shared" si="60"/>
        <v/>
      </c>
      <c r="H739" t="str">
        <f>IF(F739="","",VLOOKUP(F739,'Invoer bestelling'!B$34:G$52,6,FALSE))</f>
        <v/>
      </c>
      <c r="I739" t="str">
        <f t="array" ref="I739">IFERROR(INDEX($G$1:$G$2320,SMALL(IF($G$1:$G$2320&lt;&gt;"",ROW($G$1:$G$2320)),ROW())),"")</f>
        <v/>
      </c>
      <c r="J739" t="str">
        <f t="array" ref="J739">IFERROR(INDEX($H$1:$H$2320,SMALL(IF($H$1:$H$2320&lt;&gt;"",ROW($H$1:$H$2320)),ROW())),"")</f>
        <v/>
      </c>
    </row>
    <row r="740" spans="1:10" x14ac:dyDescent="0.25">
      <c r="A740">
        <f t="shared" si="62"/>
        <v>11</v>
      </c>
      <c r="B740">
        <f t="shared" si="63"/>
        <v>6</v>
      </c>
      <c r="C740">
        <f t="shared" si="63"/>
        <v>4</v>
      </c>
      <c r="E740" t="str" cm="1">
        <f t="array" ref="E740">IF(C740&gt;INDEX('Invoer bestelling'!$Y$34:$AH$49,'Overzicht bestelling'!A740,'Overzicht bestelling'!B740),"",INDEX('Invoer bestelling'!$Y$34:$AH$49,'Overzicht bestelling'!A740,'Overzicht bestelling'!B740))</f>
        <v/>
      </c>
      <c r="F740" t="str">
        <f>IF(E740="","",VLOOKUP(A740,'Invoer bestelling'!$A$34:$F$49,2,FALSE))</f>
        <v/>
      </c>
      <c r="G740" t="str">
        <f t="shared" si="60"/>
        <v/>
      </c>
      <c r="H740" t="str">
        <f>IF(F740="","",VLOOKUP(F740,'Invoer bestelling'!B$34:G$52,6,FALSE))</f>
        <v/>
      </c>
      <c r="I740" t="str">
        <f t="array" ref="I740">IFERROR(INDEX($G$1:$G$2320,SMALL(IF($G$1:$G$2320&lt;&gt;"",ROW($G$1:$G$2320)),ROW())),"")</f>
        <v/>
      </c>
      <c r="J740" t="str">
        <f t="array" ref="J740">IFERROR(INDEX($H$1:$H$2320,SMALL(IF($H$1:$H$2320&lt;&gt;"",ROW($H$1:$H$2320)),ROW())),"")</f>
        <v/>
      </c>
    </row>
    <row r="741" spans="1:10" x14ac:dyDescent="0.25">
      <c r="A741">
        <f t="shared" si="62"/>
        <v>11</v>
      </c>
      <c r="B741">
        <f t="shared" si="63"/>
        <v>6</v>
      </c>
      <c r="C741">
        <f t="shared" si="63"/>
        <v>5</v>
      </c>
      <c r="E741" t="str" cm="1">
        <f t="array" ref="E741">IF(C741&gt;INDEX('Invoer bestelling'!$Y$34:$AH$49,'Overzicht bestelling'!A741,'Overzicht bestelling'!B741),"",INDEX('Invoer bestelling'!$Y$34:$AH$49,'Overzicht bestelling'!A741,'Overzicht bestelling'!B741))</f>
        <v/>
      </c>
      <c r="F741" t="str">
        <f>IF(E741="","",VLOOKUP(A741,'Invoer bestelling'!$A$34:$F$49,2,FALSE))</f>
        <v/>
      </c>
      <c r="G741" t="str">
        <f t="shared" si="60"/>
        <v/>
      </c>
      <c r="H741" t="str">
        <f>IF(F741="","",VLOOKUP(F741,'Invoer bestelling'!B$34:G$52,6,FALSE))</f>
        <v/>
      </c>
      <c r="I741" t="str">
        <f t="array" ref="I741">IFERROR(INDEX($G$1:$G$2320,SMALL(IF($G$1:$G$2320&lt;&gt;"",ROW($G$1:$G$2320)),ROW())),"")</f>
        <v/>
      </c>
      <c r="J741" t="str">
        <f t="array" ref="J741">IFERROR(INDEX($H$1:$H$2320,SMALL(IF($H$1:$H$2320&lt;&gt;"",ROW($H$1:$H$2320)),ROW())),"")</f>
        <v/>
      </c>
    </row>
    <row r="742" spans="1:10" x14ac:dyDescent="0.25">
      <c r="A742">
        <f t="shared" si="62"/>
        <v>11</v>
      </c>
      <c r="B742">
        <f t="shared" si="63"/>
        <v>6</v>
      </c>
      <c r="C742">
        <f t="shared" si="63"/>
        <v>6</v>
      </c>
      <c r="E742" t="str" cm="1">
        <f t="array" ref="E742">IF(C742&gt;INDEX('Invoer bestelling'!$Y$34:$AH$49,'Overzicht bestelling'!A742,'Overzicht bestelling'!B742),"",INDEX('Invoer bestelling'!$Y$34:$AH$49,'Overzicht bestelling'!A742,'Overzicht bestelling'!B742))</f>
        <v/>
      </c>
      <c r="F742" t="str">
        <f>IF(E742="","",VLOOKUP(A742,'Invoer bestelling'!$A$34:$F$49,2,FALSE))</f>
        <v/>
      </c>
      <c r="G742" t="str">
        <f t="shared" si="60"/>
        <v/>
      </c>
      <c r="H742" t="str">
        <f>IF(F742="","",VLOOKUP(F742,'Invoer bestelling'!B$34:G$52,6,FALSE))</f>
        <v/>
      </c>
      <c r="I742" t="str">
        <f t="array" ref="I742">IFERROR(INDEX($G$1:$G$2320,SMALL(IF($G$1:$G$2320&lt;&gt;"",ROW($G$1:$G$2320)),ROW())),"")</f>
        <v/>
      </c>
      <c r="J742" t="str">
        <f t="array" ref="J742">IFERROR(INDEX($H$1:$H$2320,SMALL(IF($H$1:$H$2320&lt;&gt;"",ROW($H$1:$H$2320)),ROW())),"")</f>
        <v/>
      </c>
    </row>
    <row r="743" spans="1:10" x14ac:dyDescent="0.25">
      <c r="A743">
        <f t="shared" si="62"/>
        <v>11</v>
      </c>
      <c r="B743">
        <f t="shared" si="63"/>
        <v>6</v>
      </c>
      <c r="C743">
        <f t="shared" si="63"/>
        <v>7</v>
      </c>
      <c r="E743" t="str" cm="1">
        <f t="array" ref="E743">IF(C743&gt;INDEX('Invoer bestelling'!$Y$34:$AH$49,'Overzicht bestelling'!A743,'Overzicht bestelling'!B743),"",INDEX('Invoer bestelling'!$Y$34:$AH$49,'Overzicht bestelling'!A743,'Overzicht bestelling'!B743))</f>
        <v/>
      </c>
      <c r="F743" t="str">
        <f>IF(E743="","",VLOOKUP(A743,'Invoer bestelling'!$A$34:$F$49,2,FALSE))</f>
        <v/>
      </c>
      <c r="G743" t="str">
        <f t="shared" si="60"/>
        <v/>
      </c>
      <c r="H743" t="str">
        <f>IF(F743="","",VLOOKUP(F743,'Invoer bestelling'!B$34:G$52,6,FALSE))</f>
        <v/>
      </c>
      <c r="I743" t="str">
        <f t="array" ref="I743">IFERROR(INDEX($G$1:$G$2320,SMALL(IF($G$1:$G$2320&lt;&gt;"",ROW($G$1:$G$2320)),ROW())),"")</f>
        <v/>
      </c>
      <c r="J743" t="str">
        <f t="array" ref="J743">IFERROR(INDEX($H$1:$H$2320,SMALL(IF($H$1:$H$2320&lt;&gt;"",ROW($H$1:$H$2320)),ROW())),"")</f>
        <v/>
      </c>
    </row>
    <row r="744" spans="1:10" x14ac:dyDescent="0.25">
      <c r="A744">
        <f t="shared" si="62"/>
        <v>11</v>
      </c>
      <c r="B744">
        <f t="shared" si="63"/>
        <v>7</v>
      </c>
      <c r="C744">
        <f t="shared" si="63"/>
        <v>1</v>
      </c>
      <c r="E744" t="str" cm="1">
        <f t="array" ref="E744">IF(C744&gt;INDEX('Invoer bestelling'!$Y$34:$AH$49,'Overzicht bestelling'!A744,'Overzicht bestelling'!B744),"",INDEX('Invoer bestelling'!$Y$34:$AH$49,'Overzicht bestelling'!A744,'Overzicht bestelling'!B744))</f>
        <v/>
      </c>
      <c r="F744" t="str">
        <f>IF(E744="","",VLOOKUP(A744,'Invoer bestelling'!$A$34:$F$49,2,FALSE))</f>
        <v/>
      </c>
      <c r="G744" t="str">
        <f t="shared" si="60"/>
        <v/>
      </c>
      <c r="H744" t="str">
        <f>IF(F744="","",VLOOKUP(F744,'Invoer bestelling'!B$34:G$52,6,FALSE))</f>
        <v/>
      </c>
      <c r="I744" t="str">
        <f t="array" ref="I744">IFERROR(INDEX($G$1:$G$2320,SMALL(IF($G$1:$G$2320&lt;&gt;"",ROW($G$1:$G$2320)),ROW())),"")</f>
        <v/>
      </c>
      <c r="J744" t="str">
        <f t="array" ref="J744">IFERROR(INDEX($H$1:$H$2320,SMALL(IF($H$1:$H$2320&lt;&gt;"",ROW($H$1:$H$2320)),ROW())),"")</f>
        <v/>
      </c>
    </row>
    <row r="745" spans="1:10" x14ac:dyDescent="0.25">
      <c r="A745">
        <f t="shared" si="62"/>
        <v>11</v>
      </c>
      <c r="B745">
        <f t="shared" si="63"/>
        <v>7</v>
      </c>
      <c r="C745">
        <f t="shared" si="63"/>
        <v>2</v>
      </c>
      <c r="E745" t="str" cm="1">
        <f t="array" ref="E745">IF(C745&gt;INDEX('Invoer bestelling'!$Y$34:$AH$49,'Overzicht bestelling'!A745,'Overzicht bestelling'!B745),"",INDEX('Invoer bestelling'!$Y$34:$AH$49,'Overzicht bestelling'!A745,'Overzicht bestelling'!B745))</f>
        <v/>
      </c>
      <c r="F745" t="str">
        <f>IF(E745="","",VLOOKUP(A745,'Invoer bestelling'!$A$34:$F$49,2,FALSE))</f>
        <v/>
      </c>
      <c r="G745" t="str">
        <f t="shared" si="60"/>
        <v/>
      </c>
      <c r="H745" t="str">
        <f>IF(F745="","",VLOOKUP(F745,'Invoer bestelling'!B$34:G$52,6,FALSE))</f>
        <v/>
      </c>
      <c r="I745" t="str">
        <f t="array" ref="I745">IFERROR(INDEX($G$1:$G$2320,SMALL(IF($G$1:$G$2320&lt;&gt;"",ROW($G$1:$G$2320)),ROW())),"")</f>
        <v/>
      </c>
      <c r="J745" t="str">
        <f t="array" ref="J745">IFERROR(INDEX($H$1:$H$2320,SMALL(IF($H$1:$H$2320&lt;&gt;"",ROW($H$1:$H$2320)),ROW())),"")</f>
        <v/>
      </c>
    </row>
    <row r="746" spans="1:10" x14ac:dyDescent="0.25">
      <c r="A746">
        <f t="shared" si="62"/>
        <v>11</v>
      </c>
      <c r="B746">
        <f t="shared" si="63"/>
        <v>7</v>
      </c>
      <c r="C746">
        <f t="shared" si="63"/>
        <v>3</v>
      </c>
      <c r="E746" t="str" cm="1">
        <f t="array" ref="E746">IF(C746&gt;INDEX('Invoer bestelling'!$Y$34:$AH$49,'Overzicht bestelling'!A746,'Overzicht bestelling'!B746),"",INDEX('Invoer bestelling'!$Y$34:$AH$49,'Overzicht bestelling'!A746,'Overzicht bestelling'!B746))</f>
        <v/>
      </c>
      <c r="F746" t="str">
        <f>IF(E746="","",VLOOKUP(A746,'Invoer bestelling'!$A$34:$F$49,2,FALSE))</f>
        <v/>
      </c>
      <c r="G746" t="str">
        <f t="shared" si="60"/>
        <v/>
      </c>
      <c r="H746" t="str">
        <f>IF(F746="","",VLOOKUP(F746,'Invoer bestelling'!B$34:G$52,6,FALSE))</f>
        <v/>
      </c>
      <c r="I746" t="str">
        <f t="array" ref="I746">IFERROR(INDEX($G$1:$G$2320,SMALL(IF($G$1:$G$2320&lt;&gt;"",ROW($G$1:$G$2320)),ROW())),"")</f>
        <v/>
      </c>
      <c r="J746" t="str">
        <f t="array" ref="J746">IFERROR(INDEX($H$1:$H$2320,SMALL(IF($H$1:$H$2320&lt;&gt;"",ROW($H$1:$H$2320)),ROW())),"")</f>
        <v/>
      </c>
    </row>
    <row r="747" spans="1:10" x14ac:dyDescent="0.25">
      <c r="A747">
        <f t="shared" si="62"/>
        <v>11</v>
      </c>
      <c r="B747">
        <f t="shared" si="63"/>
        <v>7</v>
      </c>
      <c r="C747">
        <f t="shared" si="63"/>
        <v>4</v>
      </c>
      <c r="E747" t="str" cm="1">
        <f t="array" ref="E747">IF(C747&gt;INDEX('Invoer bestelling'!$Y$34:$AH$49,'Overzicht bestelling'!A747,'Overzicht bestelling'!B747),"",INDEX('Invoer bestelling'!$Y$34:$AH$49,'Overzicht bestelling'!A747,'Overzicht bestelling'!B747))</f>
        <v/>
      </c>
      <c r="F747" t="str">
        <f>IF(E747="","",VLOOKUP(A747,'Invoer bestelling'!$A$34:$F$49,2,FALSE))</f>
        <v/>
      </c>
      <c r="G747" t="str">
        <f t="shared" si="60"/>
        <v/>
      </c>
      <c r="H747" t="str">
        <f>IF(F747="","",VLOOKUP(F747,'Invoer bestelling'!B$34:G$52,6,FALSE))</f>
        <v/>
      </c>
      <c r="I747" t="str">
        <f t="array" ref="I747">IFERROR(INDEX($G$1:$G$2320,SMALL(IF($G$1:$G$2320&lt;&gt;"",ROW($G$1:$G$2320)),ROW())),"")</f>
        <v/>
      </c>
      <c r="J747" t="str">
        <f t="array" ref="J747">IFERROR(INDEX($H$1:$H$2320,SMALL(IF($H$1:$H$2320&lt;&gt;"",ROW($H$1:$H$2320)),ROW())),"")</f>
        <v/>
      </c>
    </row>
    <row r="748" spans="1:10" x14ac:dyDescent="0.25">
      <c r="A748">
        <f t="shared" si="62"/>
        <v>11</v>
      </c>
      <c r="B748">
        <f t="shared" si="63"/>
        <v>7</v>
      </c>
      <c r="C748">
        <f t="shared" si="63"/>
        <v>5</v>
      </c>
      <c r="E748" t="str" cm="1">
        <f t="array" ref="E748">IF(C748&gt;INDEX('Invoer bestelling'!$Y$34:$AH$49,'Overzicht bestelling'!A748,'Overzicht bestelling'!B748),"",INDEX('Invoer bestelling'!$Y$34:$AH$49,'Overzicht bestelling'!A748,'Overzicht bestelling'!B748))</f>
        <v/>
      </c>
      <c r="F748" t="str">
        <f>IF(E748="","",VLOOKUP(A748,'Invoer bestelling'!$A$34:$F$49,2,FALSE))</f>
        <v/>
      </c>
      <c r="G748" t="str">
        <f t="shared" si="60"/>
        <v/>
      </c>
      <c r="H748" t="str">
        <f>IF(F748="","",VLOOKUP(F748,'Invoer bestelling'!B$34:G$52,6,FALSE))</f>
        <v/>
      </c>
      <c r="I748" t="str">
        <f t="array" ref="I748">IFERROR(INDEX($G$1:$G$2320,SMALL(IF($G$1:$G$2320&lt;&gt;"",ROW($G$1:$G$2320)),ROW())),"")</f>
        <v/>
      </c>
      <c r="J748" t="str">
        <f t="array" ref="J748">IFERROR(INDEX($H$1:$H$2320,SMALL(IF($H$1:$H$2320&lt;&gt;"",ROW($H$1:$H$2320)),ROW())),"")</f>
        <v/>
      </c>
    </row>
    <row r="749" spans="1:10" x14ac:dyDescent="0.25">
      <c r="A749">
        <f t="shared" si="62"/>
        <v>11</v>
      </c>
      <c r="B749">
        <f t="shared" si="63"/>
        <v>7</v>
      </c>
      <c r="C749">
        <f t="shared" si="63"/>
        <v>6</v>
      </c>
      <c r="E749" t="str" cm="1">
        <f t="array" ref="E749">IF(C749&gt;INDEX('Invoer bestelling'!$Y$34:$AH$49,'Overzicht bestelling'!A749,'Overzicht bestelling'!B749),"",INDEX('Invoer bestelling'!$Y$34:$AH$49,'Overzicht bestelling'!A749,'Overzicht bestelling'!B749))</f>
        <v/>
      </c>
      <c r="F749" t="str">
        <f>IF(E749="","",VLOOKUP(A749,'Invoer bestelling'!$A$34:$F$49,2,FALSE))</f>
        <v/>
      </c>
      <c r="G749" t="str">
        <f t="shared" si="60"/>
        <v/>
      </c>
      <c r="H749" t="str">
        <f>IF(F749="","",VLOOKUP(F749,'Invoer bestelling'!B$34:G$52,6,FALSE))</f>
        <v/>
      </c>
      <c r="I749" t="str">
        <f t="array" ref="I749">IFERROR(INDEX($G$1:$G$2320,SMALL(IF($G$1:$G$2320&lt;&gt;"",ROW($G$1:$G$2320)),ROW())),"")</f>
        <v/>
      </c>
      <c r="J749" t="str">
        <f t="array" ref="J749">IFERROR(INDEX($H$1:$H$2320,SMALL(IF($H$1:$H$2320&lt;&gt;"",ROW($H$1:$H$2320)),ROW())),"")</f>
        <v/>
      </c>
    </row>
    <row r="750" spans="1:10" x14ac:dyDescent="0.25">
      <c r="A750">
        <f t="shared" si="62"/>
        <v>11</v>
      </c>
      <c r="B750">
        <f t="shared" si="63"/>
        <v>7</v>
      </c>
      <c r="C750">
        <f t="shared" si="63"/>
        <v>7</v>
      </c>
      <c r="E750" t="str" cm="1">
        <f t="array" ref="E750">IF(C750&gt;INDEX('Invoer bestelling'!$Y$34:$AH$49,'Overzicht bestelling'!A750,'Overzicht bestelling'!B750),"",INDEX('Invoer bestelling'!$Y$34:$AH$49,'Overzicht bestelling'!A750,'Overzicht bestelling'!B750))</f>
        <v/>
      </c>
      <c r="F750" t="str">
        <f>IF(E750="","",VLOOKUP(A750,'Invoer bestelling'!$A$34:$F$49,2,FALSE))</f>
        <v/>
      </c>
      <c r="G750" t="str">
        <f t="shared" si="60"/>
        <v/>
      </c>
      <c r="H750" t="str">
        <f>IF(F750="","",VLOOKUP(F750,'Invoer bestelling'!B$34:G$52,6,FALSE))</f>
        <v/>
      </c>
      <c r="I750" t="str">
        <f t="array" ref="I750">IFERROR(INDEX($G$1:$G$2320,SMALL(IF($G$1:$G$2320&lt;&gt;"",ROW($G$1:$G$2320)),ROW())),"")</f>
        <v/>
      </c>
      <c r="J750" t="str">
        <f t="array" ref="J750">IFERROR(INDEX($H$1:$H$2320,SMALL(IF($H$1:$H$2320&lt;&gt;"",ROW($H$1:$H$2320)),ROW())),"")</f>
        <v/>
      </c>
    </row>
    <row r="751" spans="1:10" x14ac:dyDescent="0.25">
      <c r="A751">
        <f t="shared" si="62"/>
        <v>11</v>
      </c>
      <c r="B751">
        <f t="shared" si="63"/>
        <v>8</v>
      </c>
      <c r="C751">
        <f t="shared" si="63"/>
        <v>1</v>
      </c>
      <c r="E751" t="str" cm="1">
        <f t="array" ref="E751">IF(C751&gt;INDEX('Invoer bestelling'!$Y$34:$AH$49,'Overzicht bestelling'!A751,'Overzicht bestelling'!B751),"",INDEX('Invoer bestelling'!$Y$34:$AH$49,'Overzicht bestelling'!A751,'Overzicht bestelling'!B751))</f>
        <v/>
      </c>
      <c r="F751" t="str">
        <f>IF(E751="","",VLOOKUP(A751,'Invoer bestelling'!$A$34:$F$49,2,FALSE))</f>
        <v/>
      </c>
      <c r="G751" t="str">
        <f t="shared" si="60"/>
        <v/>
      </c>
      <c r="H751" t="str">
        <f>IF(F751="","",VLOOKUP(F751,'Invoer bestelling'!B$34:G$52,6,FALSE))</f>
        <v/>
      </c>
      <c r="I751" t="str">
        <f t="array" ref="I751">IFERROR(INDEX($G$1:$G$2320,SMALL(IF($G$1:$G$2320&lt;&gt;"",ROW($G$1:$G$2320)),ROW())),"")</f>
        <v/>
      </c>
      <c r="J751" t="str">
        <f t="array" ref="J751">IFERROR(INDEX($H$1:$H$2320,SMALL(IF($H$1:$H$2320&lt;&gt;"",ROW($H$1:$H$2320)),ROW())),"")</f>
        <v/>
      </c>
    </row>
    <row r="752" spans="1:10" x14ac:dyDescent="0.25">
      <c r="A752">
        <f t="shared" si="62"/>
        <v>11</v>
      </c>
      <c r="B752">
        <f t="shared" ref="B752:C771" si="64">B682</f>
        <v>8</v>
      </c>
      <c r="C752">
        <f t="shared" si="64"/>
        <v>2</v>
      </c>
      <c r="E752" t="str" cm="1">
        <f t="array" ref="E752">IF(C752&gt;INDEX('Invoer bestelling'!$Y$34:$AH$49,'Overzicht bestelling'!A752,'Overzicht bestelling'!B752),"",INDEX('Invoer bestelling'!$Y$34:$AH$49,'Overzicht bestelling'!A752,'Overzicht bestelling'!B752))</f>
        <v/>
      </c>
      <c r="F752" t="str">
        <f>IF(E752="","",VLOOKUP(A752,'Invoer bestelling'!$A$34:$F$49,2,FALSE))</f>
        <v/>
      </c>
      <c r="G752" t="str">
        <f t="shared" si="60"/>
        <v/>
      </c>
      <c r="H752" t="str">
        <f>IF(F752="","",VLOOKUP(F752,'Invoer bestelling'!B$34:G$52,6,FALSE))</f>
        <v/>
      </c>
      <c r="I752" t="str">
        <f t="array" ref="I752">IFERROR(INDEX($G$1:$G$2320,SMALL(IF($G$1:$G$2320&lt;&gt;"",ROW($G$1:$G$2320)),ROW())),"")</f>
        <v/>
      </c>
      <c r="J752" t="str">
        <f t="array" ref="J752">IFERROR(INDEX($H$1:$H$2320,SMALL(IF($H$1:$H$2320&lt;&gt;"",ROW($H$1:$H$2320)),ROW())),"")</f>
        <v/>
      </c>
    </row>
    <row r="753" spans="1:10" x14ac:dyDescent="0.25">
      <c r="A753">
        <f t="shared" si="62"/>
        <v>11</v>
      </c>
      <c r="B753">
        <f t="shared" si="64"/>
        <v>8</v>
      </c>
      <c r="C753">
        <f t="shared" si="64"/>
        <v>3</v>
      </c>
      <c r="E753" t="str" cm="1">
        <f t="array" ref="E753">IF(C753&gt;INDEX('Invoer bestelling'!$Y$34:$AH$49,'Overzicht bestelling'!A753,'Overzicht bestelling'!B753),"",INDEX('Invoer bestelling'!$Y$34:$AH$49,'Overzicht bestelling'!A753,'Overzicht bestelling'!B753))</f>
        <v/>
      </c>
      <c r="F753" t="str">
        <f>IF(E753="","",VLOOKUP(A753,'Invoer bestelling'!$A$34:$F$49,2,FALSE))</f>
        <v/>
      </c>
      <c r="G753" t="str">
        <f t="shared" si="60"/>
        <v/>
      </c>
      <c r="H753" t="str">
        <f>IF(F753="","",VLOOKUP(F753,'Invoer bestelling'!B$34:G$52,6,FALSE))</f>
        <v/>
      </c>
      <c r="I753" t="str">
        <f t="array" ref="I753">IFERROR(INDEX($G$1:$G$2320,SMALL(IF($G$1:$G$2320&lt;&gt;"",ROW($G$1:$G$2320)),ROW())),"")</f>
        <v/>
      </c>
      <c r="J753" t="str">
        <f t="array" ref="J753">IFERROR(INDEX($H$1:$H$2320,SMALL(IF($H$1:$H$2320&lt;&gt;"",ROW($H$1:$H$2320)),ROW())),"")</f>
        <v/>
      </c>
    </row>
    <row r="754" spans="1:10" x14ac:dyDescent="0.25">
      <c r="A754">
        <f t="shared" si="62"/>
        <v>11</v>
      </c>
      <c r="B754">
        <f t="shared" si="64"/>
        <v>8</v>
      </c>
      <c r="C754">
        <f t="shared" si="64"/>
        <v>4</v>
      </c>
      <c r="E754" t="str" cm="1">
        <f t="array" ref="E754">IF(C754&gt;INDEX('Invoer bestelling'!$Y$34:$AH$49,'Overzicht bestelling'!A754,'Overzicht bestelling'!B754),"",INDEX('Invoer bestelling'!$Y$34:$AH$49,'Overzicht bestelling'!A754,'Overzicht bestelling'!B754))</f>
        <v/>
      </c>
      <c r="F754" t="str">
        <f>IF(E754="","",VLOOKUP(A754,'Invoer bestelling'!$A$34:$F$49,2,FALSE))</f>
        <v/>
      </c>
      <c r="G754" t="str">
        <f t="shared" si="60"/>
        <v/>
      </c>
      <c r="H754" t="str">
        <f>IF(F754="","",VLOOKUP(F754,'Invoer bestelling'!B$34:G$52,6,FALSE))</f>
        <v/>
      </c>
      <c r="I754" t="str">
        <f t="array" ref="I754">IFERROR(INDEX($G$1:$G$2320,SMALL(IF($G$1:$G$2320&lt;&gt;"",ROW($G$1:$G$2320)),ROW())),"")</f>
        <v/>
      </c>
      <c r="J754" t="str">
        <f t="array" ref="J754">IFERROR(INDEX($H$1:$H$2320,SMALL(IF($H$1:$H$2320&lt;&gt;"",ROW($H$1:$H$2320)),ROW())),"")</f>
        <v/>
      </c>
    </row>
    <row r="755" spans="1:10" x14ac:dyDescent="0.25">
      <c r="A755">
        <f t="shared" si="62"/>
        <v>11</v>
      </c>
      <c r="B755">
        <f t="shared" si="64"/>
        <v>8</v>
      </c>
      <c r="C755">
        <f t="shared" si="64"/>
        <v>5</v>
      </c>
      <c r="E755" t="str" cm="1">
        <f t="array" ref="E755">IF(C755&gt;INDEX('Invoer bestelling'!$Y$34:$AH$49,'Overzicht bestelling'!A755,'Overzicht bestelling'!B755),"",INDEX('Invoer bestelling'!$Y$34:$AH$49,'Overzicht bestelling'!A755,'Overzicht bestelling'!B755))</f>
        <v/>
      </c>
      <c r="F755" t="str">
        <f>IF(E755="","",VLOOKUP(A755,'Invoer bestelling'!$A$34:$F$49,2,FALSE))</f>
        <v/>
      </c>
      <c r="G755" t="str">
        <f t="shared" si="60"/>
        <v/>
      </c>
      <c r="H755" t="str">
        <f>IF(F755="","",VLOOKUP(F755,'Invoer bestelling'!B$34:G$52,6,FALSE))</f>
        <v/>
      </c>
      <c r="I755" t="str">
        <f t="array" ref="I755">IFERROR(INDEX($G$1:$G$2320,SMALL(IF($G$1:$G$2320&lt;&gt;"",ROW($G$1:$G$2320)),ROW())),"")</f>
        <v/>
      </c>
      <c r="J755" t="str">
        <f t="array" ref="J755">IFERROR(INDEX($H$1:$H$2320,SMALL(IF($H$1:$H$2320&lt;&gt;"",ROW($H$1:$H$2320)),ROW())),"")</f>
        <v/>
      </c>
    </row>
    <row r="756" spans="1:10" x14ac:dyDescent="0.25">
      <c r="A756">
        <f t="shared" si="62"/>
        <v>11</v>
      </c>
      <c r="B756">
        <f t="shared" si="64"/>
        <v>8</v>
      </c>
      <c r="C756">
        <f t="shared" si="64"/>
        <v>6</v>
      </c>
      <c r="E756" t="str" cm="1">
        <f t="array" ref="E756">IF(C756&gt;INDEX('Invoer bestelling'!$Y$34:$AH$49,'Overzicht bestelling'!A756,'Overzicht bestelling'!B756),"",INDEX('Invoer bestelling'!$Y$34:$AH$49,'Overzicht bestelling'!A756,'Overzicht bestelling'!B756))</f>
        <v/>
      </c>
      <c r="F756" t="str">
        <f>IF(E756="","",VLOOKUP(A756,'Invoer bestelling'!$A$34:$F$49,2,FALSE))</f>
        <v/>
      </c>
      <c r="G756" t="str">
        <f t="shared" si="60"/>
        <v/>
      </c>
      <c r="H756" t="str">
        <f>IF(F756="","",VLOOKUP(F756,'Invoer bestelling'!B$34:G$52,6,FALSE))</f>
        <v/>
      </c>
      <c r="I756" t="str">
        <f t="array" ref="I756">IFERROR(INDEX($G$1:$G$2320,SMALL(IF($G$1:$G$2320&lt;&gt;"",ROW($G$1:$G$2320)),ROW())),"")</f>
        <v/>
      </c>
      <c r="J756" t="str">
        <f t="array" ref="J756">IFERROR(INDEX($H$1:$H$2320,SMALL(IF($H$1:$H$2320&lt;&gt;"",ROW($H$1:$H$2320)),ROW())),"")</f>
        <v/>
      </c>
    </row>
    <row r="757" spans="1:10" x14ac:dyDescent="0.25">
      <c r="A757">
        <f t="shared" si="62"/>
        <v>11</v>
      </c>
      <c r="B757">
        <f t="shared" si="64"/>
        <v>8</v>
      </c>
      <c r="C757">
        <f t="shared" si="64"/>
        <v>7</v>
      </c>
      <c r="E757" t="str" cm="1">
        <f t="array" ref="E757">IF(C757&gt;INDEX('Invoer bestelling'!$Y$34:$AH$49,'Overzicht bestelling'!A757,'Overzicht bestelling'!B757),"",INDEX('Invoer bestelling'!$Y$34:$AH$49,'Overzicht bestelling'!A757,'Overzicht bestelling'!B757))</f>
        <v/>
      </c>
      <c r="F757" t="str">
        <f>IF(E757="","",VLOOKUP(A757,'Invoer bestelling'!$A$34:$F$49,2,FALSE))</f>
        <v/>
      </c>
      <c r="G757" t="str">
        <f t="shared" si="60"/>
        <v/>
      </c>
      <c r="H757" t="str">
        <f>IF(F757="","",VLOOKUP(F757,'Invoer bestelling'!B$34:G$52,6,FALSE))</f>
        <v/>
      </c>
      <c r="I757" t="str">
        <f t="array" ref="I757">IFERROR(INDEX($G$1:$G$2320,SMALL(IF($G$1:$G$2320&lt;&gt;"",ROW($G$1:$G$2320)),ROW())),"")</f>
        <v/>
      </c>
      <c r="J757" t="str">
        <f t="array" ref="J757">IFERROR(INDEX($H$1:$H$2320,SMALL(IF($H$1:$H$2320&lt;&gt;"",ROW($H$1:$H$2320)),ROW())),"")</f>
        <v/>
      </c>
    </row>
    <row r="758" spans="1:10" x14ac:dyDescent="0.25">
      <c r="A758">
        <f t="shared" si="62"/>
        <v>11</v>
      </c>
      <c r="B758">
        <f t="shared" si="64"/>
        <v>9</v>
      </c>
      <c r="C758">
        <f t="shared" si="64"/>
        <v>1</v>
      </c>
      <c r="E758" t="str" cm="1">
        <f t="array" ref="E758">IF(C758&gt;INDEX('Invoer bestelling'!$Y$34:$AH$49,'Overzicht bestelling'!A758,'Overzicht bestelling'!B758),"",INDEX('Invoer bestelling'!$Y$34:$AH$49,'Overzicht bestelling'!A758,'Overzicht bestelling'!B758))</f>
        <v/>
      </c>
      <c r="F758" t="str">
        <f>IF(E758="","",VLOOKUP(A758,'Invoer bestelling'!$A$34:$F$49,2,FALSE))</f>
        <v/>
      </c>
      <c r="G758" t="str">
        <f t="shared" si="60"/>
        <v/>
      </c>
      <c r="H758" t="str">
        <f>IF(F758="","",VLOOKUP(F758,'Invoer bestelling'!B$34:G$52,6,FALSE))</f>
        <v/>
      </c>
      <c r="I758" t="str">
        <f t="array" ref="I758">IFERROR(INDEX($G$1:$G$2320,SMALL(IF($G$1:$G$2320&lt;&gt;"",ROW($G$1:$G$2320)),ROW())),"")</f>
        <v/>
      </c>
      <c r="J758" t="str">
        <f t="array" ref="J758">IFERROR(INDEX($H$1:$H$2320,SMALL(IF($H$1:$H$2320&lt;&gt;"",ROW($H$1:$H$2320)),ROW())),"")</f>
        <v/>
      </c>
    </row>
    <row r="759" spans="1:10" x14ac:dyDescent="0.25">
      <c r="A759">
        <f t="shared" si="62"/>
        <v>11</v>
      </c>
      <c r="B759">
        <f t="shared" si="64"/>
        <v>9</v>
      </c>
      <c r="C759">
        <f t="shared" si="64"/>
        <v>2</v>
      </c>
      <c r="E759" t="str" cm="1">
        <f t="array" ref="E759">IF(C759&gt;INDEX('Invoer bestelling'!$Y$34:$AH$49,'Overzicht bestelling'!A759,'Overzicht bestelling'!B759),"",INDEX('Invoer bestelling'!$Y$34:$AH$49,'Overzicht bestelling'!A759,'Overzicht bestelling'!B759))</f>
        <v/>
      </c>
      <c r="F759" t="str">
        <f>IF(E759="","",VLOOKUP(A759,'Invoer bestelling'!$A$34:$F$49,2,FALSE))</f>
        <v/>
      </c>
      <c r="G759" t="str">
        <f t="shared" si="60"/>
        <v/>
      </c>
      <c r="H759" t="str">
        <f>IF(F759="","",VLOOKUP(F759,'Invoer bestelling'!B$34:G$52,6,FALSE))</f>
        <v/>
      </c>
      <c r="I759" t="str">
        <f t="array" ref="I759">IFERROR(INDEX($G$1:$G$2320,SMALL(IF($G$1:$G$2320&lt;&gt;"",ROW($G$1:$G$2320)),ROW())),"")</f>
        <v/>
      </c>
      <c r="J759" t="str">
        <f t="array" ref="J759">IFERROR(INDEX($H$1:$H$2320,SMALL(IF($H$1:$H$2320&lt;&gt;"",ROW($H$1:$H$2320)),ROW())),"")</f>
        <v/>
      </c>
    </row>
    <row r="760" spans="1:10" x14ac:dyDescent="0.25">
      <c r="A760">
        <f t="shared" si="62"/>
        <v>11</v>
      </c>
      <c r="B760">
        <f t="shared" si="64"/>
        <v>9</v>
      </c>
      <c r="C760">
        <f t="shared" si="64"/>
        <v>3</v>
      </c>
      <c r="E760" t="str" cm="1">
        <f t="array" ref="E760">IF(C760&gt;INDEX('Invoer bestelling'!$Y$34:$AH$49,'Overzicht bestelling'!A760,'Overzicht bestelling'!B760),"",INDEX('Invoer bestelling'!$Y$34:$AH$49,'Overzicht bestelling'!A760,'Overzicht bestelling'!B760))</f>
        <v/>
      </c>
      <c r="F760" t="str">
        <f>IF(E760="","",VLOOKUP(A760,'Invoer bestelling'!$A$34:$F$49,2,FALSE))</f>
        <v/>
      </c>
      <c r="G760" t="str">
        <f t="shared" si="60"/>
        <v/>
      </c>
      <c r="H760" t="str">
        <f>IF(F760="","",VLOOKUP(F760,'Invoer bestelling'!B$34:G$52,6,FALSE))</f>
        <v/>
      </c>
      <c r="I760" t="str">
        <f t="array" ref="I760">IFERROR(INDEX($G$1:$G$2320,SMALL(IF($G$1:$G$2320&lt;&gt;"",ROW($G$1:$G$2320)),ROW())),"")</f>
        <v/>
      </c>
      <c r="J760" t="str">
        <f t="array" ref="J760">IFERROR(INDEX($H$1:$H$2320,SMALL(IF($H$1:$H$2320&lt;&gt;"",ROW($H$1:$H$2320)),ROW())),"")</f>
        <v/>
      </c>
    </row>
    <row r="761" spans="1:10" x14ac:dyDescent="0.25">
      <c r="A761">
        <f t="shared" si="62"/>
        <v>11</v>
      </c>
      <c r="B761">
        <f t="shared" si="64"/>
        <v>9</v>
      </c>
      <c r="C761">
        <f t="shared" si="64"/>
        <v>4</v>
      </c>
      <c r="E761" t="str" cm="1">
        <f t="array" ref="E761">IF(C761&gt;INDEX('Invoer bestelling'!$Y$34:$AH$49,'Overzicht bestelling'!A761,'Overzicht bestelling'!B761),"",INDEX('Invoer bestelling'!$Y$34:$AH$49,'Overzicht bestelling'!A761,'Overzicht bestelling'!B761))</f>
        <v/>
      </c>
      <c r="F761" t="str">
        <f>IF(E761="","",VLOOKUP(A761,'Invoer bestelling'!$A$34:$F$49,2,FALSE))</f>
        <v/>
      </c>
      <c r="G761" t="str">
        <f t="shared" si="60"/>
        <v/>
      </c>
      <c r="H761" t="str">
        <f>IF(F761="","",VLOOKUP(F761,'Invoer bestelling'!B$34:G$52,6,FALSE))</f>
        <v/>
      </c>
      <c r="I761" t="str">
        <f t="array" ref="I761">IFERROR(INDEX($G$1:$G$2320,SMALL(IF($G$1:$G$2320&lt;&gt;"",ROW($G$1:$G$2320)),ROW())),"")</f>
        <v/>
      </c>
      <c r="J761" t="str">
        <f t="array" ref="J761">IFERROR(INDEX($H$1:$H$2320,SMALL(IF($H$1:$H$2320&lt;&gt;"",ROW($H$1:$H$2320)),ROW())),"")</f>
        <v/>
      </c>
    </row>
    <row r="762" spans="1:10" x14ac:dyDescent="0.25">
      <c r="A762">
        <f t="shared" si="62"/>
        <v>11</v>
      </c>
      <c r="B762">
        <f t="shared" si="64"/>
        <v>9</v>
      </c>
      <c r="C762">
        <f t="shared" si="64"/>
        <v>5</v>
      </c>
      <c r="E762" t="str" cm="1">
        <f t="array" ref="E762">IF(C762&gt;INDEX('Invoer bestelling'!$Y$34:$AH$49,'Overzicht bestelling'!A762,'Overzicht bestelling'!B762),"",INDEX('Invoer bestelling'!$Y$34:$AH$49,'Overzicht bestelling'!A762,'Overzicht bestelling'!B762))</f>
        <v/>
      </c>
      <c r="F762" t="str">
        <f>IF(E762="","",VLOOKUP(A762,'Invoer bestelling'!$A$34:$F$49,2,FALSE))</f>
        <v/>
      </c>
      <c r="G762" t="str">
        <f t="shared" si="60"/>
        <v/>
      </c>
      <c r="H762" t="str">
        <f>IF(F762="","",VLOOKUP(F762,'Invoer bestelling'!B$34:G$52,6,FALSE))</f>
        <v/>
      </c>
      <c r="I762" t="str">
        <f t="array" ref="I762">IFERROR(INDEX($G$1:$G$2320,SMALL(IF($G$1:$G$2320&lt;&gt;"",ROW($G$1:$G$2320)),ROW())),"")</f>
        <v/>
      </c>
      <c r="J762" t="str">
        <f t="array" ref="J762">IFERROR(INDEX($H$1:$H$2320,SMALL(IF($H$1:$H$2320&lt;&gt;"",ROW($H$1:$H$2320)),ROW())),"")</f>
        <v/>
      </c>
    </row>
    <row r="763" spans="1:10" x14ac:dyDescent="0.25">
      <c r="A763">
        <f t="shared" si="62"/>
        <v>11</v>
      </c>
      <c r="B763">
        <f t="shared" si="64"/>
        <v>9</v>
      </c>
      <c r="C763">
        <f t="shared" si="64"/>
        <v>6</v>
      </c>
      <c r="E763" t="str" cm="1">
        <f t="array" ref="E763">IF(C763&gt;INDEX('Invoer bestelling'!$Y$34:$AH$49,'Overzicht bestelling'!A763,'Overzicht bestelling'!B763),"",INDEX('Invoer bestelling'!$Y$34:$AH$49,'Overzicht bestelling'!A763,'Overzicht bestelling'!B763))</f>
        <v/>
      </c>
      <c r="F763" t="str">
        <f>IF(E763="","",VLOOKUP(A763,'Invoer bestelling'!$A$34:$F$49,2,FALSE))</f>
        <v/>
      </c>
      <c r="G763" t="str">
        <f t="shared" si="60"/>
        <v/>
      </c>
      <c r="H763" t="str">
        <f>IF(F763="","",VLOOKUP(F763,'Invoer bestelling'!B$34:G$52,6,FALSE))</f>
        <v/>
      </c>
      <c r="I763" t="str">
        <f t="array" ref="I763">IFERROR(INDEX($G$1:$G$2320,SMALL(IF($G$1:$G$2320&lt;&gt;"",ROW($G$1:$G$2320)),ROW())),"")</f>
        <v/>
      </c>
      <c r="J763" t="str">
        <f t="array" ref="J763">IFERROR(INDEX($H$1:$H$2320,SMALL(IF($H$1:$H$2320&lt;&gt;"",ROW($H$1:$H$2320)),ROW())),"")</f>
        <v/>
      </c>
    </row>
    <row r="764" spans="1:10" x14ac:dyDescent="0.25">
      <c r="A764">
        <f t="shared" si="62"/>
        <v>11</v>
      </c>
      <c r="B764">
        <f t="shared" si="64"/>
        <v>9</v>
      </c>
      <c r="C764">
        <f t="shared" si="64"/>
        <v>7</v>
      </c>
      <c r="E764" t="str" cm="1">
        <f t="array" ref="E764">IF(C764&gt;INDEX('Invoer bestelling'!$Y$34:$AH$49,'Overzicht bestelling'!A764,'Overzicht bestelling'!B764),"",INDEX('Invoer bestelling'!$Y$34:$AH$49,'Overzicht bestelling'!A764,'Overzicht bestelling'!B764))</f>
        <v/>
      </c>
      <c r="F764" t="str">
        <f>IF(E764="","",VLOOKUP(A764,'Invoer bestelling'!$A$34:$F$49,2,FALSE))</f>
        <v/>
      </c>
      <c r="G764" t="str">
        <f t="shared" si="60"/>
        <v/>
      </c>
      <c r="H764" t="str">
        <f>IF(F764="","",VLOOKUP(F764,'Invoer bestelling'!B$34:G$52,6,FALSE))</f>
        <v/>
      </c>
      <c r="I764" t="str">
        <f t="array" ref="I764">IFERROR(INDEX($G$1:$G$2320,SMALL(IF($G$1:$G$2320&lt;&gt;"",ROW($G$1:$G$2320)),ROW())),"")</f>
        <v/>
      </c>
      <c r="J764" t="str">
        <f t="array" ref="J764">IFERROR(INDEX($H$1:$H$2320,SMALL(IF($H$1:$H$2320&lt;&gt;"",ROW($H$1:$H$2320)),ROW())),"")</f>
        <v/>
      </c>
    </row>
    <row r="765" spans="1:10" x14ac:dyDescent="0.25">
      <c r="A765">
        <f t="shared" si="62"/>
        <v>11</v>
      </c>
      <c r="B765">
        <f t="shared" si="64"/>
        <v>10</v>
      </c>
      <c r="C765">
        <f t="shared" si="64"/>
        <v>1</v>
      </c>
      <c r="E765" t="str" cm="1">
        <f t="array" ref="E765">IF(C765&gt;INDEX('Invoer bestelling'!$Y$34:$AH$49,'Overzicht bestelling'!A765,'Overzicht bestelling'!B765),"",INDEX('Invoer bestelling'!$Y$34:$AH$49,'Overzicht bestelling'!A765,'Overzicht bestelling'!B765))</f>
        <v/>
      </c>
      <c r="F765" t="str">
        <f>IF(E765="","",VLOOKUP(A765,'Invoer bestelling'!$A$34:$F$49,2,FALSE))</f>
        <v/>
      </c>
      <c r="G765" t="str">
        <f t="shared" si="60"/>
        <v/>
      </c>
      <c r="H765" t="str">
        <f>IF(F765="","",VLOOKUP(F765,'Invoer bestelling'!B$34:G$52,6,FALSE))</f>
        <v/>
      </c>
      <c r="I765" t="str">
        <f t="array" ref="I765">IFERROR(INDEX($G$1:$G$2320,SMALL(IF($G$1:$G$2320&lt;&gt;"",ROW($G$1:$G$2320)),ROW())),"")</f>
        <v/>
      </c>
      <c r="J765" t="str">
        <f t="array" ref="J765">IFERROR(INDEX($H$1:$H$2320,SMALL(IF($H$1:$H$2320&lt;&gt;"",ROW($H$1:$H$2320)),ROW())),"")</f>
        <v/>
      </c>
    </row>
    <row r="766" spans="1:10" x14ac:dyDescent="0.25">
      <c r="A766">
        <f t="shared" si="62"/>
        <v>11</v>
      </c>
      <c r="B766">
        <f t="shared" si="64"/>
        <v>10</v>
      </c>
      <c r="C766">
        <f t="shared" si="64"/>
        <v>2</v>
      </c>
      <c r="E766" t="str" cm="1">
        <f t="array" ref="E766">IF(C766&gt;INDEX('Invoer bestelling'!$Y$34:$AH$49,'Overzicht bestelling'!A766,'Overzicht bestelling'!B766),"",INDEX('Invoer bestelling'!$Y$34:$AH$49,'Overzicht bestelling'!A766,'Overzicht bestelling'!B766))</f>
        <v/>
      </c>
      <c r="F766" t="str">
        <f>IF(E766="","",VLOOKUP(A766,'Invoer bestelling'!$A$34:$F$49,2,FALSE))</f>
        <v/>
      </c>
      <c r="G766" t="str">
        <f t="shared" si="60"/>
        <v/>
      </c>
      <c r="H766" t="str">
        <f>IF(F766="","",VLOOKUP(F766,'Invoer bestelling'!B$34:G$52,6,FALSE))</f>
        <v/>
      </c>
      <c r="I766" t="str">
        <f t="array" ref="I766">IFERROR(INDEX($G$1:$G$2320,SMALL(IF($G$1:$G$2320&lt;&gt;"",ROW($G$1:$G$2320)),ROW())),"")</f>
        <v/>
      </c>
      <c r="J766" t="str">
        <f t="array" ref="J766">IFERROR(INDEX($H$1:$H$2320,SMALL(IF($H$1:$H$2320&lt;&gt;"",ROW($H$1:$H$2320)),ROW())),"")</f>
        <v/>
      </c>
    </row>
    <row r="767" spans="1:10" x14ac:dyDescent="0.25">
      <c r="A767">
        <f t="shared" si="62"/>
        <v>11</v>
      </c>
      <c r="B767">
        <f t="shared" si="64"/>
        <v>10</v>
      </c>
      <c r="C767">
        <f t="shared" si="64"/>
        <v>3</v>
      </c>
      <c r="E767" t="str" cm="1">
        <f t="array" ref="E767">IF(C767&gt;INDEX('Invoer bestelling'!$Y$34:$AH$49,'Overzicht bestelling'!A767,'Overzicht bestelling'!B767),"",INDEX('Invoer bestelling'!$Y$34:$AH$49,'Overzicht bestelling'!A767,'Overzicht bestelling'!B767))</f>
        <v/>
      </c>
      <c r="F767" t="str">
        <f>IF(E767="","",VLOOKUP(A767,'Invoer bestelling'!$A$34:$F$49,2,FALSE))</f>
        <v/>
      </c>
      <c r="G767" t="str">
        <f t="shared" si="60"/>
        <v/>
      </c>
      <c r="H767" t="str">
        <f>IF(F767="","",VLOOKUP(F767,'Invoer bestelling'!B$34:G$52,6,FALSE))</f>
        <v/>
      </c>
      <c r="I767" t="str">
        <f t="array" ref="I767">IFERROR(INDEX($G$1:$G$2320,SMALL(IF($G$1:$G$2320&lt;&gt;"",ROW($G$1:$G$2320)),ROW())),"")</f>
        <v/>
      </c>
      <c r="J767" t="str">
        <f t="array" ref="J767">IFERROR(INDEX($H$1:$H$2320,SMALL(IF($H$1:$H$2320&lt;&gt;"",ROW($H$1:$H$2320)),ROW())),"")</f>
        <v/>
      </c>
    </row>
    <row r="768" spans="1:10" x14ac:dyDescent="0.25">
      <c r="A768">
        <f t="shared" si="62"/>
        <v>11</v>
      </c>
      <c r="B768">
        <f t="shared" si="64"/>
        <v>10</v>
      </c>
      <c r="C768">
        <f t="shared" si="64"/>
        <v>4</v>
      </c>
      <c r="E768" t="str" cm="1">
        <f t="array" ref="E768">IF(C768&gt;INDEX('Invoer bestelling'!$Y$34:$AH$49,'Overzicht bestelling'!A768,'Overzicht bestelling'!B768),"",INDEX('Invoer bestelling'!$Y$34:$AH$49,'Overzicht bestelling'!A768,'Overzicht bestelling'!B768))</f>
        <v/>
      </c>
      <c r="F768" t="str">
        <f>IF(E768="","",VLOOKUP(A768,'Invoer bestelling'!$A$34:$F$49,2,FALSE))</f>
        <v/>
      </c>
      <c r="G768" t="str">
        <f t="shared" si="60"/>
        <v/>
      </c>
      <c r="H768" t="str">
        <f>IF(F768="","",VLOOKUP(F768,'Invoer bestelling'!B$34:G$52,6,FALSE))</f>
        <v/>
      </c>
      <c r="I768" t="str">
        <f t="array" ref="I768">IFERROR(INDEX($G$1:$G$2320,SMALL(IF($G$1:$G$2320&lt;&gt;"",ROW($G$1:$G$2320)),ROW())),"")</f>
        <v/>
      </c>
      <c r="J768" t="str">
        <f t="array" ref="J768">IFERROR(INDEX($H$1:$H$2320,SMALL(IF($H$1:$H$2320&lt;&gt;"",ROW($H$1:$H$2320)),ROW())),"")</f>
        <v/>
      </c>
    </row>
    <row r="769" spans="1:10" x14ac:dyDescent="0.25">
      <c r="A769">
        <f t="shared" si="62"/>
        <v>11</v>
      </c>
      <c r="B769">
        <f t="shared" si="64"/>
        <v>10</v>
      </c>
      <c r="C769">
        <f t="shared" si="64"/>
        <v>5</v>
      </c>
      <c r="E769" t="str" cm="1">
        <f t="array" ref="E769">IF(C769&gt;INDEX('Invoer bestelling'!$Y$34:$AH$49,'Overzicht bestelling'!A769,'Overzicht bestelling'!B769),"",INDEX('Invoer bestelling'!$Y$34:$AH$49,'Overzicht bestelling'!A769,'Overzicht bestelling'!B769))</f>
        <v/>
      </c>
      <c r="F769" t="str">
        <f>IF(E769="","",VLOOKUP(A769,'Invoer bestelling'!$A$34:$F$49,2,FALSE))</f>
        <v/>
      </c>
      <c r="G769" t="str">
        <f t="shared" si="60"/>
        <v/>
      </c>
      <c r="H769" t="str">
        <f>IF(F769="","",VLOOKUP(F769,'Invoer bestelling'!B$34:G$52,6,FALSE))</f>
        <v/>
      </c>
      <c r="I769" t="str">
        <f t="array" ref="I769">IFERROR(INDEX($G$1:$G$2320,SMALL(IF($G$1:$G$2320&lt;&gt;"",ROW($G$1:$G$2320)),ROW())),"")</f>
        <v/>
      </c>
      <c r="J769" t="str">
        <f t="array" ref="J769">IFERROR(INDEX($H$1:$H$2320,SMALL(IF($H$1:$H$2320&lt;&gt;"",ROW($H$1:$H$2320)),ROW())),"")</f>
        <v/>
      </c>
    </row>
    <row r="770" spans="1:10" x14ac:dyDescent="0.25">
      <c r="A770">
        <f t="shared" si="62"/>
        <v>11</v>
      </c>
      <c r="B770">
        <f t="shared" si="64"/>
        <v>10</v>
      </c>
      <c r="C770">
        <f t="shared" si="64"/>
        <v>6</v>
      </c>
      <c r="E770" t="str" cm="1">
        <f t="array" ref="E770">IF(C770&gt;INDEX('Invoer bestelling'!$Y$34:$AH$49,'Overzicht bestelling'!A770,'Overzicht bestelling'!B770),"",INDEX('Invoer bestelling'!$Y$34:$AH$49,'Overzicht bestelling'!A770,'Overzicht bestelling'!B770))</f>
        <v/>
      </c>
      <c r="F770" t="str">
        <f>IF(E770="","",VLOOKUP(A770,'Invoer bestelling'!$A$34:$F$49,2,FALSE))</f>
        <v/>
      </c>
      <c r="G770" t="str">
        <f t="shared" si="60"/>
        <v/>
      </c>
      <c r="H770" t="str">
        <f>IF(F770="","",VLOOKUP(F770,'Invoer bestelling'!B$34:G$52,6,FALSE))</f>
        <v/>
      </c>
      <c r="I770" t="str">
        <f t="array" ref="I770">IFERROR(INDEX($G$1:$G$2320,SMALL(IF($G$1:$G$2320&lt;&gt;"",ROW($G$1:$G$2320)),ROW())),"")</f>
        <v/>
      </c>
      <c r="J770" t="str">
        <f t="array" ref="J770">IFERROR(INDEX($H$1:$H$2320,SMALL(IF($H$1:$H$2320&lt;&gt;"",ROW($H$1:$H$2320)),ROW())),"")</f>
        <v/>
      </c>
    </row>
    <row r="771" spans="1:10" x14ac:dyDescent="0.25">
      <c r="A771">
        <f t="shared" si="62"/>
        <v>11</v>
      </c>
      <c r="B771">
        <f t="shared" si="64"/>
        <v>10</v>
      </c>
      <c r="C771">
        <f t="shared" si="64"/>
        <v>7</v>
      </c>
      <c r="E771" t="str" cm="1">
        <f t="array" ref="E771">IF(C771&gt;INDEX('Invoer bestelling'!$Y$34:$AH$49,'Overzicht bestelling'!A771,'Overzicht bestelling'!B771),"",INDEX('Invoer bestelling'!$Y$34:$AH$49,'Overzicht bestelling'!A771,'Overzicht bestelling'!B771))</f>
        <v/>
      </c>
      <c r="F771" t="str">
        <f>IF(E771="","",VLOOKUP(A771,'Invoer bestelling'!$A$34:$F$49,2,FALSE))</f>
        <v/>
      </c>
      <c r="G771" t="str">
        <f t="shared" ref="G771:G834" si="65">IF(F771="","",F771 &amp; " (MAAT "&amp;B771&amp;")")</f>
        <v/>
      </c>
      <c r="H771" t="str">
        <f>IF(F771="","",VLOOKUP(F771,'Invoer bestelling'!B$34:G$52,6,FALSE))</f>
        <v/>
      </c>
      <c r="I771" t="str">
        <f t="array" ref="I771">IFERROR(INDEX($G$1:$G$2320,SMALL(IF($G$1:$G$2320&lt;&gt;"",ROW($G$1:$G$2320)),ROW())),"")</f>
        <v/>
      </c>
      <c r="J771" t="str">
        <f t="array" ref="J771">IFERROR(INDEX($H$1:$H$2320,SMALL(IF($H$1:$H$2320&lt;&gt;"",ROW($H$1:$H$2320)),ROW())),"")</f>
        <v/>
      </c>
    </row>
    <row r="772" spans="1:10" x14ac:dyDescent="0.25">
      <c r="A772">
        <f t="shared" si="62"/>
        <v>12</v>
      </c>
      <c r="B772">
        <f t="shared" ref="B772:C791" si="66">B702</f>
        <v>1</v>
      </c>
      <c r="C772">
        <f t="shared" si="66"/>
        <v>1</v>
      </c>
      <c r="E772" t="str" cm="1">
        <f t="array" ref="E772">IF(C772&gt;INDEX('Invoer bestelling'!$Y$34:$AH$49,'Overzicht bestelling'!A772,'Overzicht bestelling'!B772),"",INDEX('Invoer bestelling'!$Y$34:$AH$49,'Overzicht bestelling'!A772,'Overzicht bestelling'!B772))</f>
        <v/>
      </c>
      <c r="F772" t="str">
        <f>IF(E772="","",VLOOKUP(A772,'Invoer bestelling'!$A$34:$F$49,2,FALSE))</f>
        <v/>
      </c>
      <c r="G772" t="str">
        <f t="shared" si="65"/>
        <v/>
      </c>
      <c r="H772" t="str">
        <f>IF(F772="","",VLOOKUP(F772,'Invoer bestelling'!B$34:G$52,6,FALSE))</f>
        <v/>
      </c>
      <c r="I772" t="str">
        <f t="array" ref="I772">IFERROR(INDEX($G$1:$G$2320,SMALL(IF($G$1:$G$2320&lt;&gt;"",ROW($G$1:$G$2320)),ROW())),"")</f>
        <v/>
      </c>
      <c r="J772" t="str">
        <f t="array" ref="J772">IFERROR(INDEX($H$1:$H$2320,SMALL(IF($H$1:$H$2320&lt;&gt;"",ROW($H$1:$H$2320)),ROW())),"")</f>
        <v/>
      </c>
    </row>
    <row r="773" spans="1:10" x14ac:dyDescent="0.25">
      <c r="A773">
        <f t="shared" si="62"/>
        <v>12</v>
      </c>
      <c r="B773">
        <f t="shared" si="66"/>
        <v>1</v>
      </c>
      <c r="C773">
        <f t="shared" si="66"/>
        <v>2</v>
      </c>
      <c r="E773" t="str" cm="1">
        <f t="array" ref="E773">IF(C773&gt;INDEX('Invoer bestelling'!$Y$34:$AH$49,'Overzicht bestelling'!A773,'Overzicht bestelling'!B773),"",INDEX('Invoer bestelling'!$Y$34:$AH$49,'Overzicht bestelling'!A773,'Overzicht bestelling'!B773))</f>
        <v/>
      </c>
      <c r="F773" t="str">
        <f>IF(E773="","",VLOOKUP(A773,'Invoer bestelling'!$A$34:$F$49,2,FALSE))</f>
        <v/>
      </c>
      <c r="G773" t="str">
        <f t="shared" si="65"/>
        <v/>
      </c>
      <c r="H773" t="str">
        <f>IF(F773="","",VLOOKUP(F773,'Invoer bestelling'!B$34:G$52,6,FALSE))</f>
        <v/>
      </c>
      <c r="I773" t="str">
        <f t="array" ref="I773">IFERROR(INDEX($G$1:$G$2320,SMALL(IF($G$1:$G$2320&lt;&gt;"",ROW($G$1:$G$2320)),ROW())),"")</f>
        <v/>
      </c>
      <c r="J773" t="str">
        <f t="array" ref="J773">IFERROR(INDEX($H$1:$H$2320,SMALL(IF($H$1:$H$2320&lt;&gt;"",ROW($H$1:$H$2320)),ROW())),"")</f>
        <v/>
      </c>
    </row>
    <row r="774" spans="1:10" x14ac:dyDescent="0.25">
      <c r="A774">
        <f t="shared" si="62"/>
        <v>12</v>
      </c>
      <c r="B774">
        <f t="shared" si="66"/>
        <v>1</v>
      </c>
      <c r="C774">
        <f t="shared" si="66"/>
        <v>3</v>
      </c>
      <c r="E774" t="str" cm="1">
        <f t="array" ref="E774">IF(C774&gt;INDEX('Invoer bestelling'!$Y$34:$AH$49,'Overzicht bestelling'!A774,'Overzicht bestelling'!B774),"",INDEX('Invoer bestelling'!$Y$34:$AH$49,'Overzicht bestelling'!A774,'Overzicht bestelling'!B774))</f>
        <v/>
      </c>
      <c r="F774" t="str">
        <f>IF(E774="","",VLOOKUP(A774,'Invoer bestelling'!$A$34:$F$49,2,FALSE))</f>
        <v/>
      </c>
      <c r="G774" t="str">
        <f t="shared" si="65"/>
        <v/>
      </c>
      <c r="H774" t="str">
        <f>IF(F774="","",VLOOKUP(F774,'Invoer bestelling'!B$34:G$52,6,FALSE))</f>
        <v/>
      </c>
      <c r="I774" t="str">
        <f t="array" ref="I774">IFERROR(INDEX($G$1:$G$2320,SMALL(IF($G$1:$G$2320&lt;&gt;"",ROW($G$1:$G$2320)),ROW())),"")</f>
        <v/>
      </c>
      <c r="J774" t="str">
        <f t="array" ref="J774">IFERROR(INDEX($H$1:$H$2320,SMALL(IF($H$1:$H$2320&lt;&gt;"",ROW($H$1:$H$2320)),ROW())),"")</f>
        <v/>
      </c>
    </row>
    <row r="775" spans="1:10" x14ac:dyDescent="0.25">
      <c r="A775">
        <f t="shared" si="62"/>
        <v>12</v>
      </c>
      <c r="B775">
        <f t="shared" si="66"/>
        <v>1</v>
      </c>
      <c r="C775">
        <f t="shared" si="66"/>
        <v>4</v>
      </c>
      <c r="E775" t="str" cm="1">
        <f t="array" ref="E775">IF(C775&gt;INDEX('Invoer bestelling'!$Y$34:$AH$49,'Overzicht bestelling'!A775,'Overzicht bestelling'!B775),"",INDEX('Invoer bestelling'!$Y$34:$AH$49,'Overzicht bestelling'!A775,'Overzicht bestelling'!B775))</f>
        <v/>
      </c>
      <c r="F775" t="str">
        <f>IF(E775="","",VLOOKUP(A775,'Invoer bestelling'!$A$34:$F$49,2,FALSE))</f>
        <v/>
      </c>
      <c r="G775" t="str">
        <f t="shared" si="65"/>
        <v/>
      </c>
      <c r="H775" t="str">
        <f>IF(F775="","",VLOOKUP(F775,'Invoer bestelling'!B$34:G$52,6,FALSE))</f>
        <v/>
      </c>
      <c r="I775" t="str">
        <f t="array" ref="I775">IFERROR(INDEX($G$1:$G$2320,SMALL(IF($G$1:$G$2320&lt;&gt;"",ROW($G$1:$G$2320)),ROW())),"")</f>
        <v/>
      </c>
      <c r="J775" t="str">
        <f t="array" ref="J775">IFERROR(INDEX($H$1:$H$2320,SMALL(IF($H$1:$H$2320&lt;&gt;"",ROW($H$1:$H$2320)),ROW())),"")</f>
        <v/>
      </c>
    </row>
    <row r="776" spans="1:10" x14ac:dyDescent="0.25">
      <c r="A776">
        <f t="shared" si="62"/>
        <v>12</v>
      </c>
      <c r="B776">
        <f t="shared" si="66"/>
        <v>1</v>
      </c>
      <c r="C776">
        <f t="shared" si="66"/>
        <v>5</v>
      </c>
      <c r="E776" t="str" cm="1">
        <f t="array" ref="E776">IF(C776&gt;INDEX('Invoer bestelling'!$Y$34:$AH$49,'Overzicht bestelling'!A776,'Overzicht bestelling'!B776),"",INDEX('Invoer bestelling'!$Y$34:$AH$49,'Overzicht bestelling'!A776,'Overzicht bestelling'!B776))</f>
        <v/>
      </c>
      <c r="F776" t="str">
        <f>IF(E776="","",VLOOKUP(A776,'Invoer bestelling'!$A$34:$F$49,2,FALSE))</f>
        <v/>
      </c>
      <c r="G776" t="str">
        <f t="shared" si="65"/>
        <v/>
      </c>
      <c r="H776" t="str">
        <f>IF(F776="","",VLOOKUP(F776,'Invoer bestelling'!B$34:G$52,6,FALSE))</f>
        <v/>
      </c>
      <c r="I776" t="str">
        <f t="array" ref="I776">IFERROR(INDEX($G$1:$G$2320,SMALL(IF($G$1:$G$2320&lt;&gt;"",ROW($G$1:$G$2320)),ROW())),"")</f>
        <v/>
      </c>
      <c r="J776" t="str">
        <f t="array" ref="J776">IFERROR(INDEX($H$1:$H$2320,SMALL(IF($H$1:$H$2320&lt;&gt;"",ROW($H$1:$H$2320)),ROW())),"")</f>
        <v/>
      </c>
    </row>
    <row r="777" spans="1:10" x14ac:dyDescent="0.25">
      <c r="A777">
        <f t="shared" ref="A777:A840" si="67">A707+1</f>
        <v>12</v>
      </c>
      <c r="B777">
        <f t="shared" si="66"/>
        <v>1</v>
      </c>
      <c r="C777">
        <f t="shared" si="66"/>
        <v>6</v>
      </c>
      <c r="E777" t="str" cm="1">
        <f t="array" ref="E777">IF(C777&gt;INDEX('Invoer bestelling'!$Y$34:$AH$49,'Overzicht bestelling'!A777,'Overzicht bestelling'!B777),"",INDEX('Invoer bestelling'!$Y$34:$AH$49,'Overzicht bestelling'!A777,'Overzicht bestelling'!B777))</f>
        <v/>
      </c>
      <c r="F777" t="str">
        <f>IF(E777="","",VLOOKUP(A777,'Invoer bestelling'!$A$34:$F$49,2,FALSE))</f>
        <v/>
      </c>
      <c r="G777" t="str">
        <f t="shared" si="65"/>
        <v/>
      </c>
      <c r="H777" t="str">
        <f>IF(F777="","",VLOOKUP(F777,'Invoer bestelling'!B$34:G$52,6,FALSE))</f>
        <v/>
      </c>
      <c r="I777" t="str">
        <f t="array" ref="I777">IFERROR(INDEX($G$1:$G$2320,SMALL(IF($G$1:$G$2320&lt;&gt;"",ROW($G$1:$G$2320)),ROW())),"")</f>
        <v/>
      </c>
      <c r="J777" t="str">
        <f t="array" ref="J777">IFERROR(INDEX($H$1:$H$2320,SMALL(IF($H$1:$H$2320&lt;&gt;"",ROW($H$1:$H$2320)),ROW())),"")</f>
        <v/>
      </c>
    </row>
    <row r="778" spans="1:10" x14ac:dyDescent="0.25">
      <c r="A778">
        <f t="shared" si="67"/>
        <v>12</v>
      </c>
      <c r="B778">
        <f t="shared" si="66"/>
        <v>1</v>
      </c>
      <c r="C778">
        <f t="shared" si="66"/>
        <v>7</v>
      </c>
      <c r="E778" t="str" cm="1">
        <f t="array" ref="E778">IF(C778&gt;INDEX('Invoer bestelling'!$Y$34:$AH$49,'Overzicht bestelling'!A778,'Overzicht bestelling'!B778),"",INDEX('Invoer bestelling'!$Y$34:$AH$49,'Overzicht bestelling'!A778,'Overzicht bestelling'!B778))</f>
        <v/>
      </c>
      <c r="F778" t="str">
        <f>IF(E778="","",VLOOKUP(A778,'Invoer bestelling'!$A$34:$F$49,2,FALSE))</f>
        <v/>
      </c>
      <c r="G778" t="str">
        <f t="shared" si="65"/>
        <v/>
      </c>
      <c r="H778" t="str">
        <f>IF(F778="","",VLOOKUP(F778,'Invoer bestelling'!B$34:G$52,6,FALSE))</f>
        <v/>
      </c>
      <c r="I778" t="str">
        <f t="array" ref="I778">IFERROR(INDEX($G$1:$G$2320,SMALL(IF($G$1:$G$2320&lt;&gt;"",ROW($G$1:$G$2320)),ROW())),"")</f>
        <v/>
      </c>
      <c r="J778" t="str">
        <f t="array" ref="J778">IFERROR(INDEX($H$1:$H$2320,SMALL(IF($H$1:$H$2320&lt;&gt;"",ROW($H$1:$H$2320)),ROW())),"")</f>
        <v/>
      </c>
    </row>
    <row r="779" spans="1:10" x14ac:dyDescent="0.25">
      <c r="A779">
        <f t="shared" si="67"/>
        <v>12</v>
      </c>
      <c r="B779">
        <f t="shared" si="66"/>
        <v>2</v>
      </c>
      <c r="C779">
        <f t="shared" si="66"/>
        <v>1</v>
      </c>
      <c r="E779" t="str" cm="1">
        <f t="array" ref="E779">IF(C779&gt;INDEX('Invoer bestelling'!$Y$34:$AH$49,'Overzicht bestelling'!A779,'Overzicht bestelling'!B779),"",INDEX('Invoer bestelling'!$Y$34:$AH$49,'Overzicht bestelling'!A779,'Overzicht bestelling'!B779))</f>
        <v/>
      </c>
      <c r="F779" t="str">
        <f>IF(E779="","",VLOOKUP(A779,'Invoer bestelling'!$A$34:$F$49,2,FALSE))</f>
        <v/>
      </c>
      <c r="G779" t="str">
        <f t="shared" si="65"/>
        <v/>
      </c>
      <c r="H779" t="str">
        <f>IF(F779="","",VLOOKUP(F779,'Invoer bestelling'!B$34:G$52,6,FALSE))</f>
        <v/>
      </c>
      <c r="I779" t="str">
        <f t="array" ref="I779">IFERROR(INDEX($G$1:$G$2320,SMALL(IF($G$1:$G$2320&lt;&gt;"",ROW($G$1:$G$2320)),ROW())),"")</f>
        <v/>
      </c>
      <c r="J779" t="str">
        <f t="array" ref="J779">IFERROR(INDEX($H$1:$H$2320,SMALL(IF($H$1:$H$2320&lt;&gt;"",ROW($H$1:$H$2320)),ROW())),"")</f>
        <v/>
      </c>
    </row>
    <row r="780" spans="1:10" x14ac:dyDescent="0.25">
      <c r="A780">
        <f t="shared" si="67"/>
        <v>12</v>
      </c>
      <c r="B780">
        <f t="shared" si="66"/>
        <v>2</v>
      </c>
      <c r="C780">
        <f t="shared" si="66"/>
        <v>2</v>
      </c>
      <c r="E780" t="str" cm="1">
        <f t="array" ref="E780">IF(C780&gt;INDEX('Invoer bestelling'!$Y$34:$AH$49,'Overzicht bestelling'!A780,'Overzicht bestelling'!B780),"",INDEX('Invoer bestelling'!$Y$34:$AH$49,'Overzicht bestelling'!A780,'Overzicht bestelling'!B780))</f>
        <v/>
      </c>
      <c r="F780" t="str">
        <f>IF(E780="","",VLOOKUP(A780,'Invoer bestelling'!$A$34:$F$49,2,FALSE))</f>
        <v/>
      </c>
      <c r="G780" t="str">
        <f t="shared" si="65"/>
        <v/>
      </c>
      <c r="H780" t="str">
        <f>IF(F780="","",VLOOKUP(F780,'Invoer bestelling'!B$34:G$52,6,FALSE))</f>
        <v/>
      </c>
      <c r="I780" t="str">
        <f t="array" ref="I780">IFERROR(INDEX($G$1:$G$2320,SMALL(IF($G$1:$G$2320&lt;&gt;"",ROW($G$1:$G$2320)),ROW())),"")</f>
        <v/>
      </c>
      <c r="J780" t="str">
        <f t="array" ref="J780">IFERROR(INDEX($H$1:$H$2320,SMALL(IF($H$1:$H$2320&lt;&gt;"",ROW($H$1:$H$2320)),ROW())),"")</f>
        <v/>
      </c>
    </row>
    <row r="781" spans="1:10" x14ac:dyDescent="0.25">
      <c r="A781">
        <f t="shared" si="67"/>
        <v>12</v>
      </c>
      <c r="B781">
        <f t="shared" si="66"/>
        <v>2</v>
      </c>
      <c r="C781">
        <f t="shared" si="66"/>
        <v>3</v>
      </c>
      <c r="E781" t="str" cm="1">
        <f t="array" ref="E781">IF(C781&gt;INDEX('Invoer bestelling'!$Y$34:$AH$49,'Overzicht bestelling'!A781,'Overzicht bestelling'!B781),"",INDEX('Invoer bestelling'!$Y$34:$AH$49,'Overzicht bestelling'!A781,'Overzicht bestelling'!B781))</f>
        <v/>
      </c>
      <c r="F781" t="str">
        <f>IF(E781="","",VLOOKUP(A781,'Invoer bestelling'!$A$34:$F$49,2,FALSE))</f>
        <v/>
      </c>
      <c r="G781" t="str">
        <f t="shared" si="65"/>
        <v/>
      </c>
      <c r="H781" t="str">
        <f>IF(F781="","",VLOOKUP(F781,'Invoer bestelling'!B$34:G$52,6,FALSE))</f>
        <v/>
      </c>
      <c r="I781" t="str">
        <f t="array" ref="I781">IFERROR(INDEX($G$1:$G$2320,SMALL(IF($G$1:$G$2320&lt;&gt;"",ROW($G$1:$G$2320)),ROW())),"")</f>
        <v/>
      </c>
      <c r="J781" t="str">
        <f t="array" ref="J781">IFERROR(INDEX($H$1:$H$2320,SMALL(IF($H$1:$H$2320&lt;&gt;"",ROW($H$1:$H$2320)),ROW())),"")</f>
        <v/>
      </c>
    </row>
    <row r="782" spans="1:10" x14ac:dyDescent="0.25">
      <c r="A782">
        <f t="shared" si="67"/>
        <v>12</v>
      </c>
      <c r="B782">
        <f t="shared" si="66"/>
        <v>2</v>
      </c>
      <c r="C782">
        <f t="shared" si="66"/>
        <v>4</v>
      </c>
      <c r="E782" t="str" cm="1">
        <f t="array" ref="E782">IF(C782&gt;INDEX('Invoer bestelling'!$Y$34:$AH$49,'Overzicht bestelling'!A782,'Overzicht bestelling'!B782),"",INDEX('Invoer bestelling'!$Y$34:$AH$49,'Overzicht bestelling'!A782,'Overzicht bestelling'!B782))</f>
        <v/>
      </c>
      <c r="F782" t="str">
        <f>IF(E782="","",VLOOKUP(A782,'Invoer bestelling'!$A$34:$F$49,2,FALSE))</f>
        <v/>
      </c>
      <c r="G782" t="str">
        <f t="shared" si="65"/>
        <v/>
      </c>
      <c r="H782" t="str">
        <f>IF(F782="","",VLOOKUP(F782,'Invoer bestelling'!B$34:G$52,6,FALSE))</f>
        <v/>
      </c>
      <c r="I782" t="str">
        <f t="array" ref="I782">IFERROR(INDEX($G$1:$G$2320,SMALL(IF($G$1:$G$2320&lt;&gt;"",ROW($G$1:$G$2320)),ROW())),"")</f>
        <v/>
      </c>
      <c r="J782" t="str">
        <f t="array" ref="J782">IFERROR(INDEX($H$1:$H$2320,SMALL(IF($H$1:$H$2320&lt;&gt;"",ROW($H$1:$H$2320)),ROW())),"")</f>
        <v/>
      </c>
    </row>
    <row r="783" spans="1:10" x14ac:dyDescent="0.25">
      <c r="A783">
        <f t="shared" si="67"/>
        <v>12</v>
      </c>
      <c r="B783">
        <f t="shared" si="66"/>
        <v>2</v>
      </c>
      <c r="C783">
        <f t="shared" si="66"/>
        <v>5</v>
      </c>
      <c r="E783" t="str" cm="1">
        <f t="array" ref="E783">IF(C783&gt;INDEX('Invoer bestelling'!$Y$34:$AH$49,'Overzicht bestelling'!A783,'Overzicht bestelling'!B783),"",INDEX('Invoer bestelling'!$Y$34:$AH$49,'Overzicht bestelling'!A783,'Overzicht bestelling'!B783))</f>
        <v/>
      </c>
      <c r="F783" t="str">
        <f>IF(E783="","",VLOOKUP(A783,'Invoer bestelling'!$A$34:$F$49,2,FALSE))</f>
        <v/>
      </c>
      <c r="G783" t="str">
        <f t="shared" si="65"/>
        <v/>
      </c>
      <c r="H783" t="str">
        <f>IF(F783="","",VLOOKUP(F783,'Invoer bestelling'!B$34:G$52,6,FALSE))</f>
        <v/>
      </c>
      <c r="I783" t="str">
        <f t="array" ref="I783">IFERROR(INDEX($G$1:$G$2320,SMALL(IF($G$1:$G$2320&lt;&gt;"",ROW($G$1:$G$2320)),ROW())),"")</f>
        <v/>
      </c>
      <c r="J783" t="str">
        <f t="array" ref="J783">IFERROR(INDEX($H$1:$H$2320,SMALL(IF($H$1:$H$2320&lt;&gt;"",ROW($H$1:$H$2320)),ROW())),"")</f>
        <v/>
      </c>
    </row>
    <row r="784" spans="1:10" x14ac:dyDescent="0.25">
      <c r="A784">
        <f t="shared" si="67"/>
        <v>12</v>
      </c>
      <c r="B784">
        <f t="shared" si="66"/>
        <v>2</v>
      </c>
      <c r="C784">
        <f t="shared" si="66"/>
        <v>6</v>
      </c>
      <c r="E784" t="str" cm="1">
        <f t="array" ref="E784">IF(C784&gt;INDEX('Invoer bestelling'!$Y$34:$AH$49,'Overzicht bestelling'!A784,'Overzicht bestelling'!B784),"",INDEX('Invoer bestelling'!$Y$34:$AH$49,'Overzicht bestelling'!A784,'Overzicht bestelling'!B784))</f>
        <v/>
      </c>
      <c r="F784" t="str">
        <f>IF(E784="","",VLOOKUP(A784,'Invoer bestelling'!$A$34:$F$49,2,FALSE))</f>
        <v/>
      </c>
      <c r="G784" t="str">
        <f t="shared" si="65"/>
        <v/>
      </c>
      <c r="H784" t="str">
        <f>IF(F784="","",VLOOKUP(F784,'Invoer bestelling'!B$34:G$52,6,FALSE))</f>
        <v/>
      </c>
      <c r="I784" t="str">
        <f t="array" ref="I784">IFERROR(INDEX($G$1:$G$2320,SMALL(IF($G$1:$G$2320&lt;&gt;"",ROW($G$1:$G$2320)),ROW())),"")</f>
        <v/>
      </c>
      <c r="J784" t="str">
        <f t="array" ref="J784">IFERROR(INDEX($H$1:$H$2320,SMALL(IF($H$1:$H$2320&lt;&gt;"",ROW($H$1:$H$2320)),ROW())),"")</f>
        <v/>
      </c>
    </row>
    <row r="785" spans="1:10" x14ac:dyDescent="0.25">
      <c r="A785">
        <f t="shared" si="67"/>
        <v>12</v>
      </c>
      <c r="B785">
        <f t="shared" si="66"/>
        <v>2</v>
      </c>
      <c r="C785">
        <f t="shared" si="66"/>
        <v>7</v>
      </c>
      <c r="E785" t="str" cm="1">
        <f t="array" ref="E785">IF(C785&gt;INDEX('Invoer bestelling'!$Y$34:$AH$49,'Overzicht bestelling'!A785,'Overzicht bestelling'!B785),"",INDEX('Invoer bestelling'!$Y$34:$AH$49,'Overzicht bestelling'!A785,'Overzicht bestelling'!B785))</f>
        <v/>
      </c>
      <c r="F785" t="str">
        <f>IF(E785="","",VLOOKUP(A785,'Invoer bestelling'!$A$34:$F$49,2,FALSE))</f>
        <v/>
      </c>
      <c r="G785" t="str">
        <f t="shared" si="65"/>
        <v/>
      </c>
      <c r="H785" t="str">
        <f>IF(F785="","",VLOOKUP(F785,'Invoer bestelling'!B$34:G$52,6,FALSE))</f>
        <v/>
      </c>
      <c r="I785" t="str">
        <f t="array" ref="I785">IFERROR(INDEX($G$1:$G$2320,SMALL(IF($G$1:$G$2320&lt;&gt;"",ROW($G$1:$G$2320)),ROW())),"")</f>
        <v/>
      </c>
      <c r="J785" t="str">
        <f t="array" ref="J785">IFERROR(INDEX($H$1:$H$2320,SMALL(IF($H$1:$H$2320&lt;&gt;"",ROW($H$1:$H$2320)),ROW())),"")</f>
        <v/>
      </c>
    </row>
    <row r="786" spans="1:10" x14ac:dyDescent="0.25">
      <c r="A786">
        <f t="shared" si="67"/>
        <v>12</v>
      </c>
      <c r="B786">
        <f t="shared" si="66"/>
        <v>3</v>
      </c>
      <c r="C786">
        <f t="shared" si="66"/>
        <v>1</v>
      </c>
      <c r="E786" t="str" cm="1">
        <f t="array" ref="E786">IF(C786&gt;INDEX('Invoer bestelling'!$Y$34:$AH$49,'Overzicht bestelling'!A786,'Overzicht bestelling'!B786),"",INDEX('Invoer bestelling'!$Y$34:$AH$49,'Overzicht bestelling'!A786,'Overzicht bestelling'!B786))</f>
        <v/>
      </c>
      <c r="F786" t="str">
        <f>IF(E786="","",VLOOKUP(A786,'Invoer bestelling'!$A$34:$F$49,2,FALSE))</f>
        <v/>
      </c>
      <c r="G786" t="str">
        <f t="shared" si="65"/>
        <v/>
      </c>
      <c r="H786" t="str">
        <f>IF(F786="","",VLOOKUP(F786,'Invoer bestelling'!B$34:G$52,6,FALSE))</f>
        <v/>
      </c>
      <c r="I786" t="str">
        <f t="array" ref="I786">IFERROR(INDEX($G$1:$G$2320,SMALL(IF($G$1:$G$2320&lt;&gt;"",ROW($G$1:$G$2320)),ROW())),"")</f>
        <v/>
      </c>
      <c r="J786" t="str">
        <f t="array" ref="J786">IFERROR(INDEX($H$1:$H$2320,SMALL(IF($H$1:$H$2320&lt;&gt;"",ROW($H$1:$H$2320)),ROW())),"")</f>
        <v/>
      </c>
    </row>
    <row r="787" spans="1:10" x14ac:dyDescent="0.25">
      <c r="A787">
        <f t="shared" si="67"/>
        <v>12</v>
      </c>
      <c r="B787">
        <f t="shared" si="66"/>
        <v>3</v>
      </c>
      <c r="C787">
        <f t="shared" si="66"/>
        <v>2</v>
      </c>
      <c r="E787" t="str" cm="1">
        <f t="array" ref="E787">IF(C787&gt;INDEX('Invoer bestelling'!$Y$34:$AH$49,'Overzicht bestelling'!A787,'Overzicht bestelling'!B787),"",INDEX('Invoer bestelling'!$Y$34:$AH$49,'Overzicht bestelling'!A787,'Overzicht bestelling'!B787))</f>
        <v/>
      </c>
      <c r="F787" t="str">
        <f>IF(E787="","",VLOOKUP(A787,'Invoer bestelling'!$A$34:$F$49,2,FALSE))</f>
        <v/>
      </c>
      <c r="G787" t="str">
        <f t="shared" si="65"/>
        <v/>
      </c>
      <c r="H787" t="str">
        <f>IF(F787="","",VLOOKUP(F787,'Invoer bestelling'!B$34:G$52,6,FALSE))</f>
        <v/>
      </c>
      <c r="I787" t="str">
        <f t="array" ref="I787">IFERROR(INDEX($G$1:$G$2320,SMALL(IF($G$1:$G$2320&lt;&gt;"",ROW($G$1:$G$2320)),ROW())),"")</f>
        <v/>
      </c>
      <c r="J787" t="str">
        <f t="array" ref="J787">IFERROR(INDEX($H$1:$H$2320,SMALL(IF($H$1:$H$2320&lt;&gt;"",ROW($H$1:$H$2320)),ROW())),"")</f>
        <v/>
      </c>
    </row>
    <row r="788" spans="1:10" x14ac:dyDescent="0.25">
      <c r="A788">
        <f t="shared" si="67"/>
        <v>12</v>
      </c>
      <c r="B788">
        <f t="shared" si="66"/>
        <v>3</v>
      </c>
      <c r="C788">
        <f t="shared" si="66"/>
        <v>3</v>
      </c>
      <c r="E788" t="str" cm="1">
        <f t="array" ref="E788">IF(C788&gt;INDEX('Invoer bestelling'!$Y$34:$AH$49,'Overzicht bestelling'!A788,'Overzicht bestelling'!B788),"",INDEX('Invoer bestelling'!$Y$34:$AH$49,'Overzicht bestelling'!A788,'Overzicht bestelling'!B788))</f>
        <v/>
      </c>
      <c r="F788" t="str">
        <f>IF(E788="","",VLOOKUP(A788,'Invoer bestelling'!$A$34:$F$49,2,FALSE))</f>
        <v/>
      </c>
      <c r="G788" t="str">
        <f t="shared" si="65"/>
        <v/>
      </c>
      <c r="H788" t="str">
        <f>IF(F788="","",VLOOKUP(F788,'Invoer bestelling'!B$34:G$52,6,FALSE))</f>
        <v/>
      </c>
      <c r="I788" t="str">
        <f t="array" ref="I788">IFERROR(INDEX($G$1:$G$2320,SMALL(IF($G$1:$G$2320&lt;&gt;"",ROW($G$1:$G$2320)),ROW())),"")</f>
        <v/>
      </c>
      <c r="J788" t="str">
        <f t="array" ref="J788">IFERROR(INDEX($H$1:$H$2320,SMALL(IF($H$1:$H$2320&lt;&gt;"",ROW($H$1:$H$2320)),ROW())),"")</f>
        <v/>
      </c>
    </row>
    <row r="789" spans="1:10" x14ac:dyDescent="0.25">
      <c r="A789">
        <f t="shared" si="67"/>
        <v>12</v>
      </c>
      <c r="B789">
        <f t="shared" si="66"/>
        <v>3</v>
      </c>
      <c r="C789">
        <f t="shared" si="66"/>
        <v>4</v>
      </c>
      <c r="E789" t="str" cm="1">
        <f t="array" ref="E789">IF(C789&gt;INDEX('Invoer bestelling'!$Y$34:$AH$49,'Overzicht bestelling'!A789,'Overzicht bestelling'!B789),"",INDEX('Invoer bestelling'!$Y$34:$AH$49,'Overzicht bestelling'!A789,'Overzicht bestelling'!B789))</f>
        <v/>
      </c>
      <c r="F789" t="str">
        <f>IF(E789="","",VLOOKUP(A789,'Invoer bestelling'!$A$34:$F$49,2,FALSE))</f>
        <v/>
      </c>
      <c r="G789" t="str">
        <f t="shared" si="65"/>
        <v/>
      </c>
      <c r="H789" t="str">
        <f>IF(F789="","",VLOOKUP(F789,'Invoer bestelling'!B$34:G$52,6,FALSE))</f>
        <v/>
      </c>
      <c r="I789" t="str">
        <f t="array" ref="I789">IFERROR(INDEX($G$1:$G$2320,SMALL(IF($G$1:$G$2320&lt;&gt;"",ROW($G$1:$G$2320)),ROW())),"")</f>
        <v/>
      </c>
      <c r="J789" t="str">
        <f t="array" ref="J789">IFERROR(INDEX($H$1:$H$2320,SMALL(IF($H$1:$H$2320&lt;&gt;"",ROW($H$1:$H$2320)),ROW())),"")</f>
        <v/>
      </c>
    </row>
    <row r="790" spans="1:10" x14ac:dyDescent="0.25">
      <c r="A790">
        <f t="shared" si="67"/>
        <v>12</v>
      </c>
      <c r="B790">
        <f t="shared" si="66"/>
        <v>3</v>
      </c>
      <c r="C790">
        <f t="shared" si="66"/>
        <v>5</v>
      </c>
      <c r="E790" t="str" cm="1">
        <f t="array" ref="E790">IF(C790&gt;INDEX('Invoer bestelling'!$Y$34:$AH$49,'Overzicht bestelling'!A790,'Overzicht bestelling'!B790),"",INDEX('Invoer bestelling'!$Y$34:$AH$49,'Overzicht bestelling'!A790,'Overzicht bestelling'!B790))</f>
        <v/>
      </c>
      <c r="F790" t="str">
        <f>IF(E790="","",VLOOKUP(A790,'Invoer bestelling'!$A$34:$F$49,2,FALSE))</f>
        <v/>
      </c>
      <c r="G790" t="str">
        <f t="shared" si="65"/>
        <v/>
      </c>
      <c r="H790" t="str">
        <f>IF(F790="","",VLOOKUP(F790,'Invoer bestelling'!B$34:G$52,6,FALSE))</f>
        <v/>
      </c>
      <c r="I790" t="str">
        <f t="array" ref="I790">IFERROR(INDEX($G$1:$G$2320,SMALL(IF($G$1:$G$2320&lt;&gt;"",ROW($G$1:$G$2320)),ROW())),"")</f>
        <v/>
      </c>
      <c r="J790" t="str">
        <f t="array" ref="J790">IFERROR(INDEX($H$1:$H$2320,SMALL(IF($H$1:$H$2320&lt;&gt;"",ROW($H$1:$H$2320)),ROW())),"")</f>
        <v/>
      </c>
    </row>
    <row r="791" spans="1:10" x14ac:dyDescent="0.25">
      <c r="A791">
        <f t="shared" si="67"/>
        <v>12</v>
      </c>
      <c r="B791">
        <f t="shared" si="66"/>
        <v>3</v>
      </c>
      <c r="C791">
        <f t="shared" si="66"/>
        <v>6</v>
      </c>
      <c r="E791" t="str" cm="1">
        <f t="array" ref="E791">IF(C791&gt;INDEX('Invoer bestelling'!$Y$34:$AH$49,'Overzicht bestelling'!A791,'Overzicht bestelling'!B791),"",INDEX('Invoer bestelling'!$Y$34:$AH$49,'Overzicht bestelling'!A791,'Overzicht bestelling'!B791))</f>
        <v/>
      </c>
      <c r="F791" t="str">
        <f>IF(E791="","",VLOOKUP(A791,'Invoer bestelling'!$A$34:$F$49,2,FALSE))</f>
        <v/>
      </c>
      <c r="G791" t="str">
        <f t="shared" si="65"/>
        <v/>
      </c>
      <c r="H791" t="str">
        <f>IF(F791="","",VLOOKUP(F791,'Invoer bestelling'!B$34:G$52,6,FALSE))</f>
        <v/>
      </c>
      <c r="I791" t="str">
        <f t="array" ref="I791">IFERROR(INDEX($G$1:$G$2320,SMALL(IF($G$1:$G$2320&lt;&gt;"",ROW($G$1:$G$2320)),ROW())),"")</f>
        <v/>
      </c>
      <c r="J791" t="str">
        <f t="array" ref="J791">IFERROR(INDEX($H$1:$H$2320,SMALL(IF($H$1:$H$2320&lt;&gt;"",ROW($H$1:$H$2320)),ROW())),"")</f>
        <v/>
      </c>
    </row>
    <row r="792" spans="1:10" x14ac:dyDescent="0.25">
      <c r="A792">
        <f t="shared" si="67"/>
        <v>12</v>
      </c>
      <c r="B792">
        <f t="shared" ref="B792:C811" si="68">B722</f>
        <v>3</v>
      </c>
      <c r="C792">
        <f t="shared" si="68"/>
        <v>7</v>
      </c>
      <c r="E792" t="str" cm="1">
        <f t="array" ref="E792">IF(C792&gt;INDEX('Invoer bestelling'!$Y$34:$AH$49,'Overzicht bestelling'!A792,'Overzicht bestelling'!B792),"",INDEX('Invoer bestelling'!$Y$34:$AH$49,'Overzicht bestelling'!A792,'Overzicht bestelling'!B792))</f>
        <v/>
      </c>
      <c r="F792" t="str">
        <f>IF(E792="","",VLOOKUP(A792,'Invoer bestelling'!$A$34:$F$49,2,FALSE))</f>
        <v/>
      </c>
      <c r="G792" t="str">
        <f t="shared" si="65"/>
        <v/>
      </c>
      <c r="H792" t="str">
        <f>IF(F792="","",VLOOKUP(F792,'Invoer bestelling'!B$34:G$52,6,FALSE))</f>
        <v/>
      </c>
      <c r="I792" t="str">
        <f t="array" ref="I792">IFERROR(INDEX($G$1:$G$2320,SMALL(IF($G$1:$G$2320&lt;&gt;"",ROW($G$1:$G$2320)),ROW())),"")</f>
        <v/>
      </c>
      <c r="J792" t="str">
        <f t="array" ref="J792">IFERROR(INDEX($H$1:$H$2320,SMALL(IF($H$1:$H$2320&lt;&gt;"",ROW($H$1:$H$2320)),ROW())),"")</f>
        <v/>
      </c>
    </row>
    <row r="793" spans="1:10" x14ac:dyDescent="0.25">
      <c r="A793">
        <f t="shared" si="67"/>
        <v>12</v>
      </c>
      <c r="B793">
        <f t="shared" si="68"/>
        <v>4</v>
      </c>
      <c r="C793">
        <f t="shared" si="68"/>
        <v>1</v>
      </c>
      <c r="E793" t="str" cm="1">
        <f t="array" ref="E793">IF(C793&gt;INDEX('Invoer bestelling'!$Y$34:$AH$49,'Overzicht bestelling'!A793,'Overzicht bestelling'!B793),"",INDEX('Invoer bestelling'!$Y$34:$AH$49,'Overzicht bestelling'!A793,'Overzicht bestelling'!B793))</f>
        <v/>
      </c>
      <c r="F793" t="str">
        <f>IF(E793="","",VLOOKUP(A793,'Invoer bestelling'!$A$34:$F$49,2,FALSE))</f>
        <v/>
      </c>
      <c r="G793" t="str">
        <f t="shared" si="65"/>
        <v/>
      </c>
      <c r="H793" t="str">
        <f>IF(F793="","",VLOOKUP(F793,'Invoer bestelling'!B$34:G$52,6,FALSE))</f>
        <v/>
      </c>
      <c r="I793" t="str">
        <f t="array" ref="I793">IFERROR(INDEX($G$1:$G$2320,SMALL(IF($G$1:$G$2320&lt;&gt;"",ROW($G$1:$G$2320)),ROW())),"")</f>
        <v/>
      </c>
      <c r="J793" t="str">
        <f t="array" ref="J793">IFERROR(INDEX($H$1:$H$2320,SMALL(IF($H$1:$H$2320&lt;&gt;"",ROW($H$1:$H$2320)),ROW())),"")</f>
        <v/>
      </c>
    </row>
    <row r="794" spans="1:10" x14ac:dyDescent="0.25">
      <c r="A794">
        <f t="shared" si="67"/>
        <v>12</v>
      </c>
      <c r="B794">
        <f t="shared" si="68"/>
        <v>4</v>
      </c>
      <c r="C794">
        <f t="shared" si="68"/>
        <v>2</v>
      </c>
      <c r="E794" t="str" cm="1">
        <f t="array" ref="E794">IF(C794&gt;INDEX('Invoer bestelling'!$Y$34:$AH$49,'Overzicht bestelling'!A794,'Overzicht bestelling'!B794),"",INDEX('Invoer bestelling'!$Y$34:$AH$49,'Overzicht bestelling'!A794,'Overzicht bestelling'!B794))</f>
        <v/>
      </c>
      <c r="F794" t="str">
        <f>IF(E794="","",VLOOKUP(A794,'Invoer bestelling'!$A$34:$F$49,2,FALSE))</f>
        <v/>
      </c>
      <c r="G794" t="str">
        <f t="shared" si="65"/>
        <v/>
      </c>
      <c r="H794" t="str">
        <f>IF(F794="","",VLOOKUP(F794,'Invoer bestelling'!B$34:G$52,6,FALSE))</f>
        <v/>
      </c>
      <c r="I794" t="str">
        <f t="array" ref="I794">IFERROR(INDEX($G$1:$G$2320,SMALL(IF($G$1:$G$2320&lt;&gt;"",ROW($G$1:$G$2320)),ROW())),"")</f>
        <v/>
      </c>
      <c r="J794" t="str">
        <f t="array" ref="J794">IFERROR(INDEX($H$1:$H$2320,SMALL(IF($H$1:$H$2320&lt;&gt;"",ROW($H$1:$H$2320)),ROW())),"")</f>
        <v/>
      </c>
    </row>
    <row r="795" spans="1:10" x14ac:dyDescent="0.25">
      <c r="A795">
        <f t="shared" si="67"/>
        <v>12</v>
      </c>
      <c r="B795">
        <f t="shared" si="68"/>
        <v>4</v>
      </c>
      <c r="C795">
        <f t="shared" si="68"/>
        <v>3</v>
      </c>
      <c r="E795" t="str" cm="1">
        <f t="array" ref="E795">IF(C795&gt;INDEX('Invoer bestelling'!$Y$34:$AH$49,'Overzicht bestelling'!A795,'Overzicht bestelling'!B795),"",INDEX('Invoer bestelling'!$Y$34:$AH$49,'Overzicht bestelling'!A795,'Overzicht bestelling'!B795))</f>
        <v/>
      </c>
      <c r="F795" t="str">
        <f>IF(E795="","",VLOOKUP(A795,'Invoer bestelling'!$A$34:$F$49,2,FALSE))</f>
        <v/>
      </c>
      <c r="G795" t="str">
        <f t="shared" si="65"/>
        <v/>
      </c>
      <c r="H795" t="str">
        <f>IF(F795="","",VLOOKUP(F795,'Invoer bestelling'!B$34:G$52,6,FALSE))</f>
        <v/>
      </c>
      <c r="I795" t="str">
        <f t="array" ref="I795">IFERROR(INDEX($G$1:$G$2320,SMALL(IF($G$1:$G$2320&lt;&gt;"",ROW($G$1:$G$2320)),ROW())),"")</f>
        <v/>
      </c>
      <c r="J795" t="str">
        <f t="array" ref="J795">IFERROR(INDEX($H$1:$H$2320,SMALL(IF($H$1:$H$2320&lt;&gt;"",ROW($H$1:$H$2320)),ROW())),"")</f>
        <v/>
      </c>
    </row>
    <row r="796" spans="1:10" x14ac:dyDescent="0.25">
      <c r="A796">
        <f t="shared" si="67"/>
        <v>12</v>
      </c>
      <c r="B796">
        <f t="shared" si="68"/>
        <v>4</v>
      </c>
      <c r="C796">
        <f t="shared" si="68"/>
        <v>4</v>
      </c>
      <c r="E796" t="str" cm="1">
        <f t="array" ref="E796">IF(C796&gt;INDEX('Invoer bestelling'!$Y$34:$AH$49,'Overzicht bestelling'!A796,'Overzicht bestelling'!B796),"",INDEX('Invoer bestelling'!$Y$34:$AH$49,'Overzicht bestelling'!A796,'Overzicht bestelling'!B796))</f>
        <v/>
      </c>
      <c r="F796" t="str">
        <f>IF(E796="","",VLOOKUP(A796,'Invoer bestelling'!$A$34:$F$49,2,FALSE))</f>
        <v/>
      </c>
      <c r="G796" t="str">
        <f t="shared" si="65"/>
        <v/>
      </c>
      <c r="H796" t="str">
        <f>IF(F796="","",VLOOKUP(F796,'Invoer bestelling'!B$34:G$52,6,FALSE))</f>
        <v/>
      </c>
      <c r="I796" t="str">
        <f t="array" ref="I796">IFERROR(INDEX($G$1:$G$2320,SMALL(IF($G$1:$G$2320&lt;&gt;"",ROW($G$1:$G$2320)),ROW())),"")</f>
        <v/>
      </c>
      <c r="J796" t="str">
        <f t="array" ref="J796">IFERROR(INDEX($H$1:$H$2320,SMALL(IF($H$1:$H$2320&lt;&gt;"",ROW($H$1:$H$2320)),ROW())),"")</f>
        <v/>
      </c>
    </row>
    <row r="797" spans="1:10" x14ac:dyDescent="0.25">
      <c r="A797">
        <f t="shared" si="67"/>
        <v>12</v>
      </c>
      <c r="B797">
        <f t="shared" si="68"/>
        <v>4</v>
      </c>
      <c r="C797">
        <f t="shared" si="68"/>
        <v>5</v>
      </c>
      <c r="E797" t="str" cm="1">
        <f t="array" ref="E797">IF(C797&gt;INDEX('Invoer bestelling'!$Y$34:$AH$49,'Overzicht bestelling'!A797,'Overzicht bestelling'!B797),"",INDEX('Invoer bestelling'!$Y$34:$AH$49,'Overzicht bestelling'!A797,'Overzicht bestelling'!B797))</f>
        <v/>
      </c>
      <c r="F797" t="str">
        <f>IF(E797="","",VLOOKUP(A797,'Invoer bestelling'!$A$34:$F$49,2,FALSE))</f>
        <v/>
      </c>
      <c r="G797" t="str">
        <f t="shared" si="65"/>
        <v/>
      </c>
      <c r="H797" t="str">
        <f>IF(F797="","",VLOOKUP(F797,'Invoer bestelling'!B$34:G$52,6,FALSE))</f>
        <v/>
      </c>
      <c r="I797" t="str">
        <f t="array" ref="I797">IFERROR(INDEX($G$1:$G$2320,SMALL(IF($G$1:$G$2320&lt;&gt;"",ROW($G$1:$G$2320)),ROW())),"")</f>
        <v/>
      </c>
      <c r="J797" t="str">
        <f t="array" ref="J797">IFERROR(INDEX($H$1:$H$2320,SMALL(IF($H$1:$H$2320&lt;&gt;"",ROW($H$1:$H$2320)),ROW())),"")</f>
        <v/>
      </c>
    </row>
    <row r="798" spans="1:10" x14ac:dyDescent="0.25">
      <c r="A798">
        <f t="shared" si="67"/>
        <v>12</v>
      </c>
      <c r="B798">
        <f t="shared" si="68"/>
        <v>4</v>
      </c>
      <c r="C798">
        <f t="shared" si="68"/>
        <v>6</v>
      </c>
      <c r="E798" t="str" cm="1">
        <f t="array" ref="E798">IF(C798&gt;INDEX('Invoer bestelling'!$Y$34:$AH$49,'Overzicht bestelling'!A798,'Overzicht bestelling'!B798),"",INDEX('Invoer bestelling'!$Y$34:$AH$49,'Overzicht bestelling'!A798,'Overzicht bestelling'!B798))</f>
        <v/>
      </c>
      <c r="F798" t="str">
        <f>IF(E798="","",VLOOKUP(A798,'Invoer bestelling'!$A$34:$F$49,2,FALSE))</f>
        <v/>
      </c>
      <c r="G798" t="str">
        <f t="shared" si="65"/>
        <v/>
      </c>
      <c r="H798" t="str">
        <f>IF(F798="","",VLOOKUP(F798,'Invoer bestelling'!B$34:G$52,6,FALSE))</f>
        <v/>
      </c>
      <c r="I798" t="str">
        <f t="array" ref="I798">IFERROR(INDEX($G$1:$G$2320,SMALL(IF($G$1:$G$2320&lt;&gt;"",ROW($G$1:$G$2320)),ROW())),"")</f>
        <v/>
      </c>
      <c r="J798" t="str">
        <f t="array" ref="J798">IFERROR(INDEX($H$1:$H$2320,SMALL(IF($H$1:$H$2320&lt;&gt;"",ROW($H$1:$H$2320)),ROW())),"")</f>
        <v/>
      </c>
    </row>
    <row r="799" spans="1:10" x14ac:dyDescent="0.25">
      <c r="A799">
        <f t="shared" si="67"/>
        <v>12</v>
      </c>
      <c r="B799">
        <f t="shared" si="68"/>
        <v>4</v>
      </c>
      <c r="C799">
        <f t="shared" si="68"/>
        <v>7</v>
      </c>
      <c r="E799" t="str" cm="1">
        <f t="array" ref="E799">IF(C799&gt;INDEX('Invoer bestelling'!$Y$34:$AH$49,'Overzicht bestelling'!A799,'Overzicht bestelling'!B799),"",INDEX('Invoer bestelling'!$Y$34:$AH$49,'Overzicht bestelling'!A799,'Overzicht bestelling'!B799))</f>
        <v/>
      </c>
      <c r="F799" t="str">
        <f>IF(E799="","",VLOOKUP(A799,'Invoer bestelling'!$A$34:$F$49,2,FALSE))</f>
        <v/>
      </c>
      <c r="G799" t="str">
        <f t="shared" si="65"/>
        <v/>
      </c>
      <c r="H799" t="str">
        <f>IF(F799="","",VLOOKUP(F799,'Invoer bestelling'!B$34:G$52,6,FALSE))</f>
        <v/>
      </c>
      <c r="I799" t="str">
        <f t="array" ref="I799">IFERROR(INDEX($G$1:$G$2320,SMALL(IF($G$1:$G$2320&lt;&gt;"",ROW($G$1:$G$2320)),ROW())),"")</f>
        <v/>
      </c>
      <c r="J799" t="str">
        <f t="array" ref="J799">IFERROR(INDEX($H$1:$H$2320,SMALL(IF($H$1:$H$2320&lt;&gt;"",ROW($H$1:$H$2320)),ROW())),"")</f>
        <v/>
      </c>
    </row>
    <row r="800" spans="1:10" x14ac:dyDescent="0.25">
      <c r="A800">
        <f t="shared" si="67"/>
        <v>12</v>
      </c>
      <c r="B800">
        <f t="shared" si="68"/>
        <v>5</v>
      </c>
      <c r="C800">
        <f t="shared" si="68"/>
        <v>1</v>
      </c>
      <c r="E800" t="str" cm="1">
        <f t="array" ref="E800">IF(C800&gt;INDEX('Invoer bestelling'!$Y$34:$AH$49,'Overzicht bestelling'!A800,'Overzicht bestelling'!B800),"",INDEX('Invoer bestelling'!$Y$34:$AH$49,'Overzicht bestelling'!A800,'Overzicht bestelling'!B800))</f>
        <v/>
      </c>
      <c r="F800" t="str">
        <f>IF(E800="","",VLOOKUP(A800,'Invoer bestelling'!$A$34:$F$49,2,FALSE))</f>
        <v/>
      </c>
      <c r="G800" t="str">
        <f t="shared" si="65"/>
        <v/>
      </c>
      <c r="H800" t="str">
        <f>IF(F800="","",VLOOKUP(F800,'Invoer bestelling'!B$34:G$52,6,FALSE))</f>
        <v/>
      </c>
      <c r="I800" t="str">
        <f t="array" ref="I800">IFERROR(INDEX($G$1:$G$2320,SMALL(IF($G$1:$G$2320&lt;&gt;"",ROW($G$1:$G$2320)),ROW())),"")</f>
        <v/>
      </c>
      <c r="J800" t="str">
        <f t="array" ref="J800">IFERROR(INDEX($H$1:$H$2320,SMALL(IF($H$1:$H$2320&lt;&gt;"",ROW($H$1:$H$2320)),ROW())),"")</f>
        <v/>
      </c>
    </row>
    <row r="801" spans="1:10" x14ac:dyDescent="0.25">
      <c r="A801">
        <f t="shared" si="67"/>
        <v>12</v>
      </c>
      <c r="B801">
        <f t="shared" si="68"/>
        <v>5</v>
      </c>
      <c r="C801">
        <f t="shared" si="68"/>
        <v>2</v>
      </c>
      <c r="E801" t="str" cm="1">
        <f t="array" ref="E801">IF(C801&gt;INDEX('Invoer bestelling'!$Y$34:$AH$49,'Overzicht bestelling'!A801,'Overzicht bestelling'!B801),"",INDEX('Invoer bestelling'!$Y$34:$AH$49,'Overzicht bestelling'!A801,'Overzicht bestelling'!B801))</f>
        <v/>
      </c>
      <c r="F801" t="str">
        <f>IF(E801="","",VLOOKUP(A801,'Invoer bestelling'!$A$34:$F$49,2,FALSE))</f>
        <v/>
      </c>
      <c r="G801" t="str">
        <f t="shared" si="65"/>
        <v/>
      </c>
      <c r="H801" t="str">
        <f>IF(F801="","",VLOOKUP(F801,'Invoer bestelling'!B$34:G$52,6,FALSE))</f>
        <v/>
      </c>
      <c r="I801" t="str">
        <f t="array" ref="I801">IFERROR(INDEX($G$1:$G$2320,SMALL(IF($G$1:$G$2320&lt;&gt;"",ROW($G$1:$G$2320)),ROW())),"")</f>
        <v/>
      </c>
      <c r="J801" t="str">
        <f t="array" ref="J801">IFERROR(INDEX($H$1:$H$2320,SMALL(IF($H$1:$H$2320&lt;&gt;"",ROW($H$1:$H$2320)),ROW())),"")</f>
        <v/>
      </c>
    </row>
    <row r="802" spans="1:10" x14ac:dyDescent="0.25">
      <c r="A802">
        <f t="shared" si="67"/>
        <v>12</v>
      </c>
      <c r="B802">
        <f t="shared" si="68"/>
        <v>5</v>
      </c>
      <c r="C802">
        <f t="shared" si="68"/>
        <v>3</v>
      </c>
      <c r="E802" t="str" cm="1">
        <f t="array" ref="E802">IF(C802&gt;INDEX('Invoer bestelling'!$Y$34:$AH$49,'Overzicht bestelling'!A802,'Overzicht bestelling'!B802),"",INDEX('Invoer bestelling'!$Y$34:$AH$49,'Overzicht bestelling'!A802,'Overzicht bestelling'!B802))</f>
        <v/>
      </c>
      <c r="F802" t="str">
        <f>IF(E802="","",VLOOKUP(A802,'Invoer bestelling'!$A$34:$F$49,2,FALSE))</f>
        <v/>
      </c>
      <c r="G802" t="str">
        <f t="shared" si="65"/>
        <v/>
      </c>
      <c r="H802" t="str">
        <f>IF(F802="","",VLOOKUP(F802,'Invoer bestelling'!B$34:G$52,6,FALSE))</f>
        <v/>
      </c>
      <c r="I802" t="str">
        <f t="array" ref="I802">IFERROR(INDEX($G$1:$G$2320,SMALL(IF($G$1:$G$2320&lt;&gt;"",ROW($G$1:$G$2320)),ROW())),"")</f>
        <v/>
      </c>
      <c r="J802" t="str">
        <f t="array" ref="J802">IFERROR(INDEX($H$1:$H$2320,SMALL(IF($H$1:$H$2320&lt;&gt;"",ROW($H$1:$H$2320)),ROW())),"")</f>
        <v/>
      </c>
    </row>
    <row r="803" spans="1:10" x14ac:dyDescent="0.25">
      <c r="A803">
        <f t="shared" si="67"/>
        <v>12</v>
      </c>
      <c r="B803">
        <f t="shared" si="68"/>
        <v>5</v>
      </c>
      <c r="C803">
        <f t="shared" si="68"/>
        <v>4</v>
      </c>
      <c r="E803" t="str" cm="1">
        <f t="array" ref="E803">IF(C803&gt;INDEX('Invoer bestelling'!$Y$34:$AH$49,'Overzicht bestelling'!A803,'Overzicht bestelling'!B803),"",INDEX('Invoer bestelling'!$Y$34:$AH$49,'Overzicht bestelling'!A803,'Overzicht bestelling'!B803))</f>
        <v/>
      </c>
      <c r="F803" t="str">
        <f>IF(E803="","",VLOOKUP(A803,'Invoer bestelling'!$A$34:$F$49,2,FALSE))</f>
        <v/>
      </c>
      <c r="G803" t="str">
        <f t="shared" si="65"/>
        <v/>
      </c>
      <c r="H803" t="str">
        <f>IF(F803="","",VLOOKUP(F803,'Invoer bestelling'!B$34:G$52,6,FALSE))</f>
        <v/>
      </c>
      <c r="I803" t="str">
        <f t="array" ref="I803">IFERROR(INDEX($G$1:$G$2320,SMALL(IF($G$1:$G$2320&lt;&gt;"",ROW($G$1:$G$2320)),ROW())),"")</f>
        <v/>
      </c>
      <c r="J803" t="str">
        <f t="array" ref="J803">IFERROR(INDEX($H$1:$H$2320,SMALL(IF($H$1:$H$2320&lt;&gt;"",ROW($H$1:$H$2320)),ROW())),"")</f>
        <v/>
      </c>
    </row>
    <row r="804" spans="1:10" x14ac:dyDescent="0.25">
      <c r="A804">
        <f t="shared" si="67"/>
        <v>12</v>
      </c>
      <c r="B804">
        <f t="shared" si="68"/>
        <v>5</v>
      </c>
      <c r="C804">
        <f t="shared" si="68"/>
        <v>5</v>
      </c>
      <c r="E804" t="str" cm="1">
        <f t="array" ref="E804">IF(C804&gt;INDEX('Invoer bestelling'!$Y$34:$AH$49,'Overzicht bestelling'!A804,'Overzicht bestelling'!B804),"",INDEX('Invoer bestelling'!$Y$34:$AH$49,'Overzicht bestelling'!A804,'Overzicht bestelling'!B804))</f>
        <v/>
      </c>
      <c r="F804" t="str">
        <f>IF(E804="","",VLOOKUP(A804,'Invoer bestelling'!$A$34:$F$49,2,FALSE))</f>
        <v/>
      </c>
      <c r="G804" t="str">
        <f t="shared" si="65"/>
        <v/>
      </c>
      <c r="H804" t="str">
        <f>IF(F804="","",VLOOKUP(F804,'Invoer bestelling'!B$34:G$52,6,FALSE))</f>
        <v/>
      </c>
      <c r="I804" t="str">
        <f t="array" ref="I804">IFERROR(INDEX($G$1:$G$2320,SMALL(IF($G$1:$G$2320&lt;&gt;"",ROW($G$1:$G$2320)),ROW())),"")</f>
        <v/>
      </c>
      <c r="J804" t="str">
        <f t="array" ref="J804">IFERROR(INDEX($H$1:$H$2320,SMALL(IF($H$1:$H$2320&lt;&gt;"",ROW($H$1:$H$2320)),ROW())),"")</f>
        <v/>
      </c>
    </row>
    <row r="805" spans="1:10" x14ac:dyDescent="0.25">
      <c r="A805">
        <f t="shared" si="67"/>
        <v>12</v>
      </c>
      <c r="B805">
        <f t="shared" si="68"/>
        <v>5</v>
      </c>
      <c r="C805">
        <f t="shared" si="68"/>
        <v>6</v>
      </c>
      <c r="E805" t="str" cm="1">
        <f t="array" ref="E805">IF(C805&gt;INDEX('Invoer bestelling'!$Y$34:$AH$49,'Overzicht bestelling'!A805,'Overzicht bestelling'!B805),"",INDEX('Invoer bestelling'!$Y$34:$AH$49,'Overzicht bestelling'!A805,'Overzicht bestelling'!B805))</f>
        <v/>
      </c>
      <c r="F805" t="str">
        <f>IF(E805="","",VLOOKUP(A805,'Invoer bestelling'!$A$34:$F$49,2,FALSE))</f>
        <v/>
      </c>
      <c r="G805" t="str">
        <f t="shared" si="65"/>
        <v/>
      </c>
      <c r="H805" t="str">
        <f>IF(F805="","",VLOOKUP(F805,'Invoer bestelling'!B$34:G$52,6,FALSE))</f>
        <v/>
      </c>
      <c r="I805" t="str">
        <f t="array" ref="I805">IFERROR(INDEX($G$1:$G$2320,SMALL(IF($G$1:$G$2320&lt;&gt;"",ROW($G$1:$G$2320)),ROW())),"")</f>
        <v/>
      </c>
      <c r="J805" t="str">
        <f t="array" ref="J805">IFERROR(INDEX($H$1:$H$2320,SMALL(IF($H$1:$H$2320&lt;&gt;"",ROW($H$1:$H$2320)),ROW())),"")</f>
        <v/>
      </c>
    </row>
    <row r="806" spans="1:10" x14ac:dyDescent="0.25">
      <c r="A806">
        <f t="shared" si="67"/>
        <v>12</v>
      </c>
      <c r="B806">
        <f t="shared" si="68"/>
        <v>5</v>
      </c>
      <c r="C806">
        <f t="shared" si="68"/>
        <v>7</v>
      </c>
      <c r="E806" t="str" cm="1">
        <f t="array" ref="E806">IF(C806&gt;INDEX('Invoer bestelling'!$Y$34:$AH$49,'Overzicht bestelling'!A806,'Overzicht bestelling'!B806),"",INDEX('Invoer bestelling'!$Y$34:$AH$49,'Overzicht bestelling'!A806,'Overzicht bestelling'!B806))</f>
        <v/>
      </c>
      <c r="F806" t="str">
        <f>IF(E806="","",VLOOKUP(A806,'Invoer bestelling'!$A$34:$F$49,2,FALSE))</f>
        <v/>
      </c>
      <c r="G806" t="str">
        <f t="shared" si="65"/>
        <v/>
      </c>
      <c r="H806" t="str">
        <f>IF(F806="","",VLOOKUP(F806,'Invoer bestelling'!B$34:G$52,6,FALSE))</f>
        <v/>
      </c>
      <c r="I806" t="str">
        <f t="array" ref="I806">IFERROR(INDEX($G$1:$G$2320,SMALL(IF($G$1:$G$2320&lt;&gt;"",ROW($G$1:$G$2320)),ROW())),"")</f>
        <v/>
      </c>
      <c r="J806" t="str">
        <f t="array" ref="J806">IFERROR(INDEX($H$1:$H$2320,SMALL(IF($H$1:$H$2320&lt;&gt;"",ROW($H$1:$H$2320)),ROW())),"")</f>
        <v/>
      </c>
    </row>
    <row r="807" spans="1:10" x14ac:dyDescent="0.25">
      <c r="A807">
        <f t="shared" si="67"/>
        <v>12</v>
      </c>
      <c r="B807">
        <f t="shared" si="68"/>
        <v>6</v>
      </c>
      <c r="C807">
        <f t="shared" si="68"/>
        <v>1</v>
      </c>
      <c r="E807" t="str" cm="1">
        <f t="array" ref="E807">IF(C807&gt;INDEX('Invoer bestelling'!$Y$34:$AH$49,'Overzicht bestelling'!A807,'Overzicht bestelling'!B807),"",INDEX('Invoer bestelling'!$Y$34:$AH$49,'Overzicht bestelling'!A807,'Overzicht bestelling'!B807))</f>
        <v/>
      </c>
      <c r="F807" t="str">
        <f>IF(E807="","",VLOOKUP(A807,'Invoer bestelling'!$A$34:$F$49,2,FALSE))</f>
        <v/>
      </c>
      <c r="G807" t="str">
        <f t="shared" si="65"/>
        <v/>
      </c>
      <c r="H807" t="str">
        <f>IF(F807="","",VLOOKUP(F807,'Invoer bestelling'!B$34:G$52,6,FALSE))</f>
        <v/>
      </c>
      <c r="I807" t="str">
        <f t="array" ref="I807">IFERROR(INDEX($G$1:$G$2320,SMALL(IF($G$1:$G$2320&lt;&gt;"",ROW($G$1:$G$2320)),ROW())),"")</f>
        <v/>
      </c>
      <c r="J807" t="str">
        <f t="array" ref="J807">IFERROR(INDEX($H$1:$H$2320,SMALL(IF($H$1:$H$2320&lt;&gt;"",ROW($H$1:$H$2320)),ROW())),"")</f>
        <v/>
      </c>
    </row>
    <row r="808" spans="1:10" x14ac:dyDescent="0.25">
      <c r="A808">
        <f t="shared" si="67"/>
        <v>12</v>
      </c>
      <c r="B808">
        <f t="shared" si="68"/>
        <v>6</v>
      </c>
      <c r="C808">
        <f t="shared" si="68"/>
        <v>2</v>
      </c>
      <c r="E808" t="str" cm="1">
        <f t="array" ref="E808">IF(C808&gt;INDEX('Invoer bestelling'!$Y$34:$AH$49,'Overzicht bestelling'!A808,'Overzicht bestelling'!B808),"",INDEX('Invoer bestelling'!$Y$34:$AH$49,'Overzicht bestelling'!A808,'Overzicht bestelling'!B808))</f>
        <v/>
      </c>
      <c r="F808" t="str">
        <f>IF(E808="","",VLOOKUP(A808,'Invoer bestelling'!$A$34:$F$49,2,FALSE))</f>
        <v/>
      </c>
      <c r="G808" t="str">
        <f t="shared" si="65"/>
        <v/>
      </c>
      <c r="H808" t="str">
        <f>IF(F808="","",VLOOKUP(F808,'Invoer bestelling'!B$34:G$52,6,FALSE))</f>
        <v/>
      </c>
      <c r="I808" t="str">
        <f t="array" ref="I808">IFERROR(INDEX($G$1:$G$2320,SMALL(IF($G$1:$G$2320&lt;&gt;"",ROW($G$1:$G$2320)),ROW())),"")</f>
        <v/>
      </c>
      <c r="J808" t="str">
        <f t="array" ref="J808">IFERROR(INDEX($H$1:$H$2320,SMALL(IF($H$1:$H$2320&lt;&gt;"",ROW($H$1:$H$2320)),ROW())),"")</f>
        <v/>
      </c>
    </row>
    <row r="809" spans="1:10" x14ac:dyDescent="0.25">
      <c r="A809">
        <f t="shared" si="67"/>
        <v>12</v>
      </c>
      <c r="B809">
        <f t="shared" si="68"/>
        <v>6</v>
      </c>
      <c r="C809">
        <f t="shared" si="68"/>
        <v>3</v>
      </c>
      <c r="E809" t="str" cm="1">
        <f t="array" ref="E809">IF(C809&gt;INDEX('Invoer bestelling'!$Y$34:$AH$49,'Overzicht bestelling'!A809,'Overzicht bestelling'!B809),"",INDEX('Invoer bestelling'!$Y$34:$AH$49,'Overzicht bestelling'!A809,'Overzicht bestelling'!B809))</f>
        <v/>
      </c>
      <c r="F809" t="str">
        <f>IF(E809="","",VLOOKUP(A809,'Invoer bestelling'!$A$34:$F$49,2,FALSE))</f>
        <v/>
      </c>
      <c r="G809" t="str">
        <f t="shared" si="65"/>
        <v/>
      </c>
      <c r="H809" t="str">
        <f>IF(F809="","",VLOOKUP(F809,'Invoer bestelling'!B$34:G$52,6,FALSE))</f>
        <v/>
      </c>
      <c r="I809" t="str">
        <f t="array" ref="I809">IFERROR(INDEX($G$1:$G$2320,SMALL(IF($G$1:$G$2320&lt;&gt;"",ROW($G$1:$G$2320)),ROW())),"")</f>
        <v/>
      </c>
      <c r="J809" t="str">
        <f t="array" ref="J809">IFERROR(INDEX($H$1:$H$2320,SMALL(IF($H$1:$H$2320&lt;&gt;"",ROW($H$1:$H$2320)),ROW())),"")</f>
        <v/>
      </c>
    </row>
    <row r="810" spans="1:10" x14ac:dyDescent="0.25">
      <c r="A810">
        <f t="shared" si="67"/>
        <v>12</v>
      </c>
      <c r="B810">
        <f t="shared" si="68"/>
        <v>6</v>
      </c>
      <c r="C810">
        <f t="shared" si="68"/>
        <v>4</v>
      </c>
      <c r="E810" t="str" cm="1">
        <f t="array" ref="E810">IF(C810&gt;INDEX('Invoer bestelling'!$Y$34:$AH$49,'Overzicht bestelling'!A810,'Overzicht bestelling'!B810),"",INDEX('Invoer bestelling'!$Y$34:$AH$49,'Overzicht bestelling'!A810,'Overzicht bestelling'!B810))</f>
        <v/>
      </c>
      <c r="F810" t="str">
        <f>IF(E810="","",VLOOKUP(A810,'Invoer bestelling'!$A$34:$F$49,2,FALSE))</f>
        <v/>
      </c>
      <c r="G810" t="str">
        <f t="shared" si="65"/>
        <v/>
      </c>
      <c r="H810" t="str">
        <f>IF(F810="","",VLOOKUP(F810,'Invoer bestelling'!B$34:G$52,6,FALSE))</f>
        <v/>
      </c>
      <c r="I810" t="str">
        <f t="array" ref="I810">IFERROR(INDEX($G$1:$G$2320,SMALL(IF($G$1:$G$2320&lt;&gt;"",ROW($G$1:$G$2320)),ROW())),"")</f>
        <v/>
      </c>
      <c r="J810" t="str">
        <f t="array" ref="J810">IFERROR(INDEX($H$1:$H$2320,SMALL(IF($H$1:$H$2320&lt;&gt;"",ROW($H$1:$H$2320)),ROW())),"")</f>
        <v/>
      </c>
    </row>
    <row r="811" spans="1:10" x14ac:dyDescent="0.25">
      <c r="A811">
        <f t="shared" si="67"/>
        <v>12</v>
      </c>
      <c r="B811">
        <f t="shared" si="68"/>
        <v>6</v>
      </c>
      <c r="C811">
        <f t="shared" si="68"/>
        <v>5</v>
      </c>
      <c r="E811" t="str" cm="1">
        <f t="array" ref="E811">IF(C811&gt;INDEX('Invoer bestelling'!$Y$34:$AH$49,'Overzicht bestelling'!A811,'Overzicht bestelling'!B811),"",INDEX('Invoer bestelling'!$Y$34:$AH$49,'Overzicht bestelling'!A811,'Overzicht bestelling'!B811))</f>
        <v/>
      </c>
      <c r="F811" t="str">
        <f>IF(E811="","",VLOOKUP(A811,'Invoer bestelling'!$A$34:$F$49,2,FALSE))</f>
        <v/>
      </c>
      <c r="G811" t="str">
        <f t="shared" si="65"/>
        <v/>
      </c>
      <c r="H811" t="str">
        <f>IF(F811="","",VLOOKUP(F811,'Invoer bestelling'!B$34:G$52,6,FALSE))</f>
        <v/>
      </c>
      <c r="I811" t="str">
        <f t="array" ref="I811">IFERROR(INDEX($G$1:$G$2320,SMALL(IF($G$1:$G$2320&lt;&gt;"",ROW($G$1:$G$2320)),ROW())),"")</f>
        <v/>
      </c>
      <c r="J811" t="str">
        <f t="array" ref="J811">IFERROR(INDEX($H$1:$H$2320,SMALL(IF($H$1:$H$2320&lt;&gt;"",ROW($H$1:$H$2320)),ROW())),"")</f>
        <v/>
      </c>
    </row>
    <row r="812" spans="1:10" x14ac:dyDescent="0.25">
      <c r="A812">
        <f t="shared" si="67"/>
        <v>12</v>
      </c>
      <c r="B812">
        <f t="shared" ref="B812:C831" si="69">B742</f>
        <v>6</v>
      </c>
      <c r="C812">
        <f t="shared" si="69"/>
        <v>6</v>
      </c>
      <c r="E812" t="str" cm="1">
        <f t="array" ref="E812">IF(C812&gt;INDEX('Invoer bestelling'!$Y$34:$AH$49,'Overzicht bestelling'!A812,'Overzicht bestelling'!B812),"",INDEX('Invoer bestelling'!$Y$34:$AH$49,'Overzicht bestelling'!A812,'Overzicht bestelling'!B812))</f>
        <v/>
      </c>
      <c r="F812" t="str">
        <f>IF(E812="","",VLOOKUP(A812,'Invoer bestelling'!$A$34:$F$49,2,FALSE))</f>
        <v/>
      </c>
      <c r="G812" t="str">
        <f t="shared" si="65"/>
        <v/>
      </c>
      <c r="H812" t="str">
        <f>IF(F812="","",VLOOKUP(F812,'Invoer bestelling'!B$34:G$52,6,FALSE))</f>
        <v/>
      </c>
      <c r="I812" t="str">
        <f t="array" ref="I812">IFERROR(INDEX($G$1:$G$2320,SMALL(IF($G$1:$G$2320&lt;&gt;"",ROW($G$1:$G$2320)),ROW())),"")</f>
        <v/>
      </c>
      <c r="J812" t="str">
        <f t="array" ref="J812">IFERROR(INDEX($H$1:$H$2320,SMALL(IF($H$1:$H$2320&lt;&gt;"",ROW($H$1:$H$2320)),ROW())),"")</f>
        <v/>
      </c>
    </row>
    <row r="813" spans="1:10" x14ac:dyDescent="0.25">
      <c r="A813">
        <f t="shared" si="67"/>
        <v>12</v>
      </c>
      <c r="B813">
        <f t="shared" si="69"/>
        <v>6</v>
      </c>
      <c r="C813">
        <f t="shared" si="69"/>
        <v>7</v>
      </c>
      <c r="E813" t="str" cm="1">
        <f t="array" ref="E813">IF(C813&gt;INDEX('Invoer bestelling'!$Y$34:$AH$49,'Overzicht bestelling'!A813,'Overzicht bestelling'!B813),"",INDEX('Invoer bestelling'!$Y$34:$AH$49,'Overzicht bestelling'!A813,'Overzicht bestelling'!B813))</f>
        <v/>
      </c>
      <c r="F813" t="str">
        <f>IF(E813="","",VLOOKUP(A813,'Invoer bestelling'!$A$34:$F$49,2,FALSE))</f>
        <v/>
      </c>
      <c r="G813" t="str">
        <f t="shared" si="65"/>
        <v/>
      </c>
      <c r="H813" t="str">
        <f>IF(F813="","",VLOOKUP(F813,'Invoer bestelling'!B$34:G$52,6,FALSE))</f>
        <v/>
      </c>
      <c r="I813" t="str">
        <f t="array" ref="I813">IFERROR(INDEX($G$1:$G$2320,SMALL(IF($G$1:$G$2320&lt;&gt;"",ROW($G$1:$G$2320)),ROW())),"")</f>
        <v/>
      </c>
      <c r="J813" t="str">
        <f t="array" ref="J813">IFERROR(INDEX($H$1:$H$2320,SMALL(IF($H$1:$H$2320&lt;&gt;"",ROW($H$1:$H$2320)),ROW())),"")</f>
        <v/>
      </c>
    </row>
    <row r="814" spans="1:10" x14ac:dyDescent="0.25">
      <c r="A814">
        <f t="shared" si="67"/>
        <v>12</v>
      </c>
      <c r="B814">
        <f t="shared" si="69"/>
        <v>7</v>
      </c>
      <c r="C814">
        <f t="shared" si="69"/>
        <v>1</v>
      </c>
      <c r="E814" t="str" cm="1">
        <f t="array" ref="E814">IF(C814&gt;INDEX('Invoer bestelling'!$Y$34:$AH$49,'Overzicht bestelling'!A814,'Overzicht bestelling'!B814),"",INDEX('Invoer bestelling'!$Y$34:$AH$49,'Overzicht bestelling'!A814,'Overzicht bestelling'!B814))</f>
        <v/>
      </c>
      <c r="F814" t="str">
        <f>IF(E814="","",VLOOKUP(A814,'Invoer bestelling'!$A$34:$F$49,2,FALSE))</f>
        <v/>
      </c>
      <c r="G814" t="str">
        <f t="shared" si="65"/>
        <v/>
      </c>
      <c r="H814" t="str">
        <f>IF(F814="","",VLOOKUP(F814,'Invoer bestelling'!B$34:G$52,6,FALSE))</f>
        <v/>
      </c>
      <c r="I814" t="str">
        <f t="array" ref="I814">IFERROR(INDEX($G$1:$G$2320,SMALL(IF($G$1:$G$2320&lt;&gt;"",ROW($G$1:$G$2320)),ROW())),"")</f>
        <v/>
      </c>
      <c r="J814" t="str">
        <f t="array" ref="J814">IFERROR(INDEX($H$1:$H$2320,SMALL(IF($H$1:$H$2320&lt;&gt;"",ROW($H$1:$H$2320)),ROW())),"")</f>
        <v/>
      </c>
    </row>
    <row r="815" spans="1:10" x14ac:dyDescent="0.25">
      <c r="A815">
        <f t="shared" si="67"/>
        <v>12</v>
      </c>
      <c r="B815">
        <f t="shared" si="69"/>
        <v>7</v>
      </c>
      <c r="C815">
        <f t="shared" si="69"/>
        <v>2</v>
      </c>
      <c r="E815" t="str" cm="1">
        <f t="array" ref="E815">IF(C815&gt;INDEX('Invoer bestelling'!$Y$34:$AH$49,'Overzicht bestelling'!A815,'Overzicht bestelling'!B815),"",INDEX('Invoer bestelling'!$Y$34:$AH$49,'Overzicht bestelling'!A815,'Overzicht bestelling'!B815))</f>
        <v/>
      </c>
      <c r="F815" t="str">
        <f>IF(E815="","",VLOOKUP(A815,'Invoer bestelling'!$A$34:$F$49,2,FALSE))</f>
        <v/>
      </c>
      <c r="G815" t="str">
        <f t="shared" si="65"/>
        <v/>
      </c>
      <c r="H815" t="str">
        <f>IF(F815="","",VLOOKUP(F815,'Invoer bestelling'!B$34:G$52,6,FALSE))</f>
        <v/>
      </c>
      <c r="I815" t="str">
        <f t="array" ref="I815">IFERROR(INDEX($G$1:$G$2320,SMALL(IF($G$1:$G$2320&lt;&gt;"",ROW($G$1:$G$2320)),ROW())),"")</f>
        <v/>
      </c>
      <c r="J815" t="str">
        <f t="array" ref="J815">IFERROR(INDEX($H$1:$H$2320,SMALL(IF($H$1:$H$2320&lt;&gt;"",ROW($H$1:$H$2320)),ROW())),"")</f>
        <v/>
      </c>
    </row>
    <row r="816" spans="1:10" x14ac:dyDescent="0.25">
      <c r="A816">
        <f t="shared" si="67"/>
        <v>12</v>
      </c>
      <c r="B816">
        <f t="shared" si="69"/>
        <v>7</v>
      </c>
      <c r="C816">
        <f t="shared" si="69"/>
        <v>3</v>
      </c>
      <c r="E816" t="str" cm="1">
        <f t="array" ref="E816">IF(C816&gt;INDEX('Invoer bestelling'!$Y$34:$AH$49,'Overzicht bestelling'!A816,'Overzicht bestelling'!B816),"",INDEX('Invoer bestelling'!$Y$34:$AH$49,'Overzicht bestelling'!A816,'Overzicht bestelling'!B816))</f>
        <v/>
      </c>
      <c r="F816" t="str">
        <f>IF(E816="","",VLOOKUP(A816,'Invoer bestelling'!$A$34:$F$49,2,FALSE))</f>
        <v/>
      </c>
      <c r="G816" t="str">
        <f t="shared" si="65"/>
        <v/>
      </c>
      <c r="H816" t="str">
        <f>IF(F816="","",VLOOKUP(F816,'Invoer bestelling'!B$34:G$52,6,FALSE))</f>
        <v/>
      </c>
      <c r="I816" t="str">
        <f t="array" ref="I816">IFERROR(INDEX($G$1:$G$2320,SMALL(IF($G$1:$G$2320&lt;&gt;"",ROW($G$1:$G$2320)),ROW())),"")</f>
        <v/>
      </c>
      <c r="J816" t="str">
        <f t="array" ref="J816">IFERROR(INDEX($H$1:$H$2320,SMALL(IF($H$1:$H$2320&lt;&gt;"",ROW($H$1:$H$2320)),ROW())),"")</f>
        <v/>
      </c>
    </row>
    <row r="817" spans="1:10" x14ac:dyDescent="0.25">
      <c r="A817">
        <f t="shared" si="67"/>
        <v>12</v>
      </c>
      <c r="B817">
        <f t="shared" si="69"/>
        <v>7</v>
      </c>
      <c r="C817">
        <f t="shared" si="69"/>
        <v>4</v>
      </c>
      <c r="E817" t="str" cm="1">
        <f t="array" ref="E817">IF(C817&gt;INDEX('Invoer bestelling'!$Y$34:$AH$49,'Overzicht bestelling'!A817,'Overzicht bestelling'!B817),"",INDEX('Invoer bestelling'!$Y$34:$AH$49,'Overzicht bestelling'!A817,'Overzicht bestelling'!B817))</f>
        <v/>
      </c>
      <c r="F817" t="str">
        <f>IF(E817="","",VLOOKUP(A817,'Invoer bestelling'!$A$34:$F$49,2,FALSE))</f>
        <v/>
      </c>
      <c r="G817" t="str">
        <f t="shared" si="65"/>
        <v/>
      </c>
      <c r="H817" t="str">
        <f>IF(F817="","",VLOOKUP(F817,'Invoer bestelling'!B$34:G$52,6,FALSE))</f>
        <v/>
      </c>
      <c r="I817" t="str">
        <f t="array" ref="I817">IFERROR(INDEX($G$1:$G$2320,SMALL(IF($G$1:$G$2320&lt;&gt;"",ROW($G$1:$G$2320)),ROW())),"")</f>
        <v/>
      </c>
      <c r="J817" t="str">
        <f t="array" ref="J817">IFERROR(INDEX($H$1:$H$2320,SMALL(IF($H$1:$H$2320&lt;&gt;"",ROW($H$1:$H$2320)),ROW())),"")</f>
        <v/>
      </c>
    </row>
    <row r="818" spans="1:10" x14ac:dyDescent="0.25">
      <c r="A818">
        <f t="shared" si="67"/>
        <v>12</v>
      </c>
      <c r="B818">
        <f t="shared" si="69"/>
        <v>7</v>
      </c>
      <c r="C818">
        <f t="shared" si="69"/>
        <v>5</v>
      </c>
      <c r="E818" t="str" cm="1">
        <f t="array" ref="E818">IF(C818&gt;INDEX('Invoer bestelling'!$Y$34:$AH$49,'Overzicht bestelling'!A818,'Overzicht bestelling'!B818),"",INDEX('Invoer bestelling'!$Y$34:$AH$49,'Overzicht bestelling'!A818,'Overzicht bestelling'!B818))</f>
        <v/>
      </c>
      <c r="F818" t="str">
        <f>IF(E818="","",VLOOKUP(A818,'Invoer bestelling'!$A$34:$F$49,2,FALSE))</f>
        <v/>
      </c>
      <c r="G818" t="str">
        <f t="shared" si="65"/>
        <v/>
      </c>
      <c r="H818" t="str">
        <f>IF(F818="","",VLOOKUP(F818,'Invoer bestelling'!B$34:G$52,6,FALSE))</f>
        <v/>
      </c>
      <c r="I818" t="str">
        <f t="array" ref="I818">IFERROR(INDEX($G$1:$G$2320,SMALL(IF($G$1:$G$2320&lt;&gt;"",ROW($G$1:$G$2320)),ROW())),"")</f>
        <v/>
      </c>
      <c r="J818" t="str">
        <f t="array" ref="J818">IFERROR(INDEX($H$1:$H$2320,SMALL(IF($H$1:$H$2320&lt;&gt;"",ROW($H$1:$H$2320)),ROW())),"")</f>
        <v/>
      </c>
    </row>
    <row r="819" spans="1:10" x14ac:dyDescent="0.25">
      <c r="A819">
        <f t="shared" si="67"/>
        <v>12</v>
      </c>
      <c r="B819">
        <f t="shared" si="69"/>
        <v>7</v>
      </c>
      <c r="C819">
        <f t="shared" si="69"/>
        <v>6</v>
      </c>
      <c r="E819" t="str" cm="1">
        <f t="array" ref="E819">IF(C819&gt;INDEX('Invoer bestelling'!$Y$34:$AH$49,'Overzicht bestelling'!A819,'Overzicht bestelling'!B819),"",INDEX('Invoer bestelling'!$Y$34:$AH$49,'Overzicht bestelling'!A819,'Overzicht bestelling'!B819))</f>
        <v/>
      </c>
      <c r="F819" t="str">
        <f>IF(E819="","",VLOOKUP(A819,'Invoer bestelling'!$A$34:$F$49,2,FALSE))</f>
        <v/>
      </c>
      <c r="G819" t="str">
        <f t="shared" si="65"/>
        <v/>
      </c>
      <c r="H819" t="str">
        <f>IF(F819="","",VLOOKUP(F819,'Invoer bestelling'!B$34:G$52,6,FALSE))</f>
        <v/>
      </c>
      <c r="I819" t="str">
        <f t="array" ref="I819">IFERROR(INDEX($G$1:$G$2320,SMALL(IF($G$1:$G$2320&lt;&gt;"",ROW($G$1:$G$2320)),ROW())),"")</f>
        <v/>
      </c>
      <c r="J819" t="str">
        <f t="array" ref="J819">IFERROR(INDEX($H$1:$H$2320,SMALL(IF($H$1:$H$2320&lt;&gt;"",ROW($H$1:$H$2320)),ROW())),"")</f>
        <v/>
      </c>
    </row>
    <row r="820" spans="1:10" x14ac:dyDescent="0.25">
      <c r="A820">
        <f t="shared" si="67"/>
        <v>12</v>
      </c>
      <c r="B820">
        <f t="shared" si="69"/>
        <v>7</v>
      </c>
      <c r="C820">
        <f t="shared" si="69"/>
        <v>7</v>
      </c>
      <c r="E820" t="str" cm="1">
        <f t="array" ref="E820">IF(C820&gt;INDEX('Invoer bestelling'!$Y$34:$AH$49,'Overzicht bestelling'!A820,'Overzicht bestelling'!B820),"",INDEX('Invoer bestelling'!$Y$34:$AH$49,'Overzicht bestelling'!A820,'Overzicht bestelling'!B820))</f>
        <v/>
      </c>
      <c r="F820" t="str">
        <f>IF(E820="","",VLOOKUP(A820,'Invoer bestelling'!$A$34:$F$49,2,FALSE))</f>
        <v/>
      </c>
      <c r="G820" t="str">
        <f t="shared" si="65"/>
        <v/>
      </c>
      <c r="H820" t="str">
        <f>IF(F820="","",VLOOKUP(F820,'Invoer bestelling'!B$34:G$52,6,FALSE))</f>
        <v/>
      </c>
      <c r="I820" t="str">
        <f t="array" ref="I820">IFERROR(INDEX($G$1:$G$2320,SMALL(IF($G$1:$G$2320&lt;&gt;"",ROW($G$1:$G$2320)),ROW())),"")</f>
        <v/>
      </c>
      <c r="J820" t="str">
        <f t="array" ref="J820">IFERROR(INDEX($H$1:$H$2320,SMALL(IF($H$1:$H$2320&lt;&gt;"",ROW($H$1:$H$2320)),ROW())),"")</f>
        <v/>
      </c>
    </row>
    <row r="821" spans="1:10" x14ac:dyDescent="0.25">
      <c r="A821">
        <f t="shared" si="67"/>
        <v>12</v>
      </c>
      <c r="B821">
        <f t="shared" si="69"/>
        <v>8</v>
      </c>
      <c r="C821">
        <f t="shared" si="69"/>
        <v>1</v>
      </c>
      <c r="E821" t="str" cm="1">
        <f t="array" ref="E821">IF(C821&gt;INDEX('Invoer bestelling'!$Y$34:$AH$49,'Overzicht bestelling'!A821,'Overzicht bestelling'!B821),"",INDEX('Invoer bestelling'!$Y$34:$AH$49,'Overzicht bestelling'!A821,'Overzicht bestelling'!B821))</f>
        <v/>
      </c>
      <c r="F821" t="str">
        <f>IF(E821="","",VLOOKUP(A821,'Invoer bestelling'!$A$34:$F$49,2,FALSE))</f>
        <v/>
      </c>
      <c r="G821" t="str">
        <f t="shared" si="65"/>
        <v/>
      </c>
      <c r="H821" t="str">
        <f>IF(F821="","",VLOOKUP(F821,'Invoer bestelling'!B$34:G$52,6,FALSE))</f>
        <v/>
      </c>
      <c r="I821" t="str">
        <f t="array" ref="I821">IFERROR(INDEX($G$1:$G$2320,SMALL(IF($G$1:$G$2320&lt;&gt;"",ROW($G$1:$G$2320)),ROW())),"")</f>
        <v/>
      </c>
      <c r="J821" t="str">
        <f t="array" ref="J821">IFERROR(INDEX($H$1:$H$2320,SMALL(IF($H$1:$H$2320&lt;&gt;"",ROW($H$1:$H$2320)),ROW())),"")</f>
        <v/>
      </c>
    </row>
    <row r="822" spans="1:10" x14ac:dyDescent="0.25">
      <c r="A822">
        <f t="shared" si="67"/>
        <v>12</v>
      </c>
      <c r="B822">
        <f t="shared" si="69"/>
        <v>8</v>
      </c>
      <c r="C822">
        <f t="shared" si="69"/>
        <v>2</v>
      </c>
      <c r="E822" t="str" cm="1">
        <f t="array" ref="E822">IF(C822&gt;INDEX('Invoer bestelling'!$Y$34:$AH$49,'Overzicht bestelling'!A822,'Overzicht bestelling'!B822),"",INDEX('Invoer bestelling'!$Y$34:$AH$49,'Overzicht bestelling'!A822,'Overzicht bestelling'!B822))</f>
        <v/>
      </c>
      <c r="F822" t="str">
        <f>IF(E822="","",VLOOKUP(A822,'Invoer bestelling'!$A$34:$F$49,2,FALSE))</f>
        <v/>
      </c>
      <c r="G822" t="str">
        <f t="shared" si="65"/>
        <v/>
      </c>
      <c r="H822" t="str">
        <f>IF(F822="","",VLOOKUP(F822,'Invoer bestelling'!B$34:G$52,6,FALSE))</f>
        <v/>
      </c>
      <c r="I822" t="str">
        <f t="array" ref="I822">IFERROR(INDEX($G$1:$G$2320,SMALL(IF($G$1:$G$2320&lt;&gt;"",ROW($G$1:$G$2320)),ROW())),"")</f>
        <v/>
      </c>
      <c r="J822" t="str">
        <f t="array" ref="J822">IFERROR(INDEX($H$1:$H$2320,SMALL(IF($H$1:$H$2320&lt;&gt;"",ROW($H$1:$H$2320)),ROW())),"")</f>
        <v/>
      </c>
    </row>
    <row r="823" spans="1:10" x14ac:dyDescent="0.25">
      <c r="A823">
        <f t="shared" si="67"/>
        <v>12</v>
      </c>
      <c r="B823">
        <f t="shared" si="69"/>
        <v>8</v>
      </c>
      <c r="C823">
        <f t="shared" si="69"/>
        <v>3</v>
      </c>
      <c r="E823" t="str" cm="1">
        <f t="array" ref="E823">IF(C823&gt;INDEX('Invoer bestelling'!$Y$34:$AH$49,'Overzicht bestelling'!A823,'Overzicht bestelling'!B823),"",INDEX('Invoer bestelling'!$Y$34:$AH$49,'Overzicht bestelling'!A823,'Overzicht bestelling'!B823))</f>
        <v/>
      </c>
      <c r="F823" t="str">
        <f>IF(E823="","",VLOOKUP(A823,'Invoer bestelling'!$A$34:$F$49,2,FALSE))</f>
        <v/>
      </c>
      <c r="G823" t="str">
        <f t="shared" si="65"/>
        <v/>
      </c>
      <c r="H823" t="str">
        <f>IF(F823="","",VLOOKUP(F823,'Invoer bestelling'!B$34:G$52,6,FALSE))</f>
        <v/>
      </c>
      <c r="I823" t="str">
        <f t="array" ref="I823">IFERROR(INDEX($G$1:$G$2320,SMALL(IF($G$1:$G$2320&lt;&gt;"",ROW($G$1:$G$2320)),ROW())),"")</f>
        <v/>
      </c>
      <c r="J823" t="str">
        <f t="array" ref="J823">IFERROR(INDEX($H$1:$H$2320,SMALL(IF($H$1:$H$2320&lt;&gt;"",ROW($H$1:$H$2320)),ROW())),"")</f>
        <v/>
      </c>
    </row>
    <row r="824" spans="1:10" x14ac:dyDescent="0.25">
      <c r="A824">
        <f t="shared" si="67"/>
        <v>12</v>
      </c>
      <c r="B824">
        <f t="shared" si="69"/>
        <v>8</v>
      </c>
      <c r="C824">
        <f t="shared" si="69"/>
        <v>4</v>
      </c>
      <c r="E824" t="str" cm="1">
        <f t="array" ref="E824">IF(C824&gt;INDEX('Invoer bestelling'!$Y$34:$AH$49,'Overzicht bestelling'!A824,'Overzicht bestelling'!B824),"",INDEX('Invoer bestelling'!$Y$34:$AH$49,'Overzicht bestelling'!A824,'Overzicht bestelling'!B824))</f>
        <v/>
      </c>
      <c r="F824" t="str">
        <f>IF(E824="","",VLOOKUP(A824,'Invoer bestelling'!$A$34:$F$49,2,FALSE))</f>
        <v/>
      </c>
      <c r="G824" t="str">
        <f t="shared" si="65"/>
        <v/>
      </c>
      <c r="H824" t="str">
        <f>IF(F824="","",VLOOKUP(F824,'Invoer bestelling'!B$34:G$52,6,FALSE))</f>
        <v/>
      </c>
      <c r="I824" t="str">
        <f t="array" ref="I824">IFERROR(INDEX($G$1:$G$2320,SMALL(IF($G$1:$G$2320&lt;&gt;"",ROW($G$1:$G$2320)),ROW())),"")</f>
        <v/>
      </c>
      <c r="J824" t="str">
        <f t="array" ref="J824">IFERROR(INDEX($H$1:$H$2320,SMALL(IF($H$1:$H$2320&lt;&gt;"",ROW($H$1:$H$2320)),ROW())),"")</f>
        <v/>
      </c>
    </row>
    <row r="825" spans="1:10" x14ac:dyDescent="0.25">
      <c r="A825">
        <f t="shared" si="67"/>
        <v>12</v>
      </c>
      <c r="B825">
        <f t="shared" si="69"/>
        <v>8</v>
      </c>
      <c r="C825">
        <f t="shared" si="69"/>
        <v>5</v>
      </c>
      <c r="E825" t="str" cm="1">
        <f t="array" ref="E825">IF(C825&gt;INDEX('Invoer bestelling'!$Y$34:$AH$49,'Overzicht bestelling'!A825,'Overzicht bestelling'!B825),"",INDEX('Invoer bestelling'!$Y$34:$AH$49,'Overzicht bestelling'!A825,'Overzicht bestelling'!B825))</f>
        <v/>
      </c>
      <c r="F825" t="str">
        <f>IF(E825="","",VLOOKUP(A825,'Invoer bestelling'!$A$34:$F$49,2,FALSE))</f>
        <v/>
      </c>
      <c r="G825" t="str">
        <f t="shared" si="65"/>
        <v/>
      </c>
      <c r="H825" t="str">
        <f>IF(F825="","",VLOOKUP(F825,'Invoer bestelling'!B$34:G$52,6,FALSE))</f>
        <v/>
      </c>
      <c r="I825" t="str">
        <f t="array" ref="I825">IFERROR(INDEX($G$1:$G$2320,SMALL(IF($G$1:$G$2320&lt;&gt;"",ROW($G$1:$G$2320)),ROW())),"")</f>
        <v/>
      </c>
      <c r="J825" t="str">
        <f t="array" ref="J825">IFERROR(INDEX($H$1:$H$2320,SMALL(IF($H$1:$H$2320&lt;&gt;"",ROW($H$1:$H$2320)),ROW())),"")</f>
        <v/>
      </c>
    </row>
    <row r="826" spans="1:10" x14ac:dyDescent="0.25">
      <c r="A826">
        <f t="shared" si="67"/>
        <v>12</v>
      </c>
      <c r="B826">
        <f t="shared" si="69"/>
        <v>8</v>
      </c>
      <c r="C826">
        <f t="shared" si="69"/>
        <v>6</v>
      </c>
      <c r="E826" t="str" cm="1">
        <f t="array" ref="E826">IF(C826&gt;INDEX('Invoer bestelling'!$Y$34:$AH$49,'Overzicht bestelling'!A826,'Overzicht bestelling'!B826),"",INDEX('Invoer bestelling'!$Y$34:$AH$49,'Overzicht bestelling'!A826,'Overzicht bestelling'!B826))</f>
        <v/>
      </c>
      <c r="F826" t="str">
        <f>IF(E826="","",VLOOKUP(A826,'Invoer bestelling'!$A$34:$F$49,2,FALSE))</f>
        <v/>
      </c>
      <c r="G826" t="str">
        <f t="shared" si="65"/>
        <v/>
      </c>
      <c r="H826" t="str">
        <f>IF(F826="","",VLOOKUP(F826,'Invoer bestelling'!B$34:G$52,6,FALSE))</f>
        <v/>
      </c>
      <c r="I826" t="str">
        <f t="array" ref="I826">IFERROR(INDEX($G$1:$G$2320,SMALL(IF($G$1:$G$2320&lt;&gt;"",ROW($G$1:$G$2320)),ROW())),"")</f>
        <v/>
      </c>
      <c r="J826" t="str">
        <f t="array" ref="J826">IFERROR(INDEX($H$1:$H$2320,SMALL(IF($H$1:$H$2320&lt;&gt;"",ROW($H$1:$H$2320)),ROW())),"")</f>
        <v/>
      </c>
    </row>
    <row r="827" spans="1:10" x14ac:dyDescent="0.25">
      <c r="A827">
        <f t="shared" si="67"/>
        <v>12</v>
      </c>
      <c r="B827">
        <f t="shared" si="69"/>
        <v>8</v>
      </c>
      <c r="C827">
        <f t="shared" si="69"/>
        <v>7</v>
      </c>
      <c r="E827" t="str" cm="1">
        <f t="array" ref="E827">IF(C827&gt;INDEX('Invoer bestelling'!$Y$34:$AH$49,'Overzicht bestelling'!A827,'Overzicht bestelling'!B827),"",INDEX('Invoer bestelling'!$Y$34:$AH$49,'Overzicht bestelling'!A827,'Overzicht bestelling'!B827))</f>
        <v/>
      </c>
      <c r="F827" t="str">
        <f>IF(E827="","",VLOOKUP(A827,'Invoer bestelling'!$A$34:$F$49,2,FALSE))</f>
        <v/>
      </c>
      <c r="G827" t="str">
        <f t="shared" si="65"/>
        <v/>
      </c>
      <c r="H827" t="str">
        <f>IF(F827="","",VLOOKUP(F827,'Invoer bestelling'!B$34:G$52,6,FALSE))</f>
        <v/>
      </c>
      <c r="I827" t="str">
        <f t="array" ref="I827">IFERROR(INDEX($G$1:$G$2320,SMALL(IF($G$1:$G$2320&lt;&gt;"",ROW($G$1:$G$2320)),ROW())),"")</f>
        <v/>
      </c>
      <c r="J827" t="str">
        <f t="array" ref="J827">IFERROR(INDEX($H$1:$H$2320,SMALL(IF($H$1:$H$2320&lt;&gt;"",ROW($H$1:$H$2320)),ROW())),"")</f>
        <v/>
      </c>
    </row>
    <row r="828" spans="1:10" x14ac:dyDescent="0.25">
      <c r="A828">
        <f t="shared" si="67"/>
        <v>12</v>
      </c>
      <c r="B828">
        <f t="shared" si="69"/>
        <v>9</v>
      </c>
      <c r="C828">
        <f t="shared" si="69"/>
        <v>1</v>
      </c>
      <c r="E828" t="str" cm="1">
        <f t="array" ref="E828">IF(C828&gt;INDEX('Invoer bestelling'!$Y$34:$AH$49,'Overzicht bestelling'!A828,'Overzicht bestelling'!B828),"",INDEX('Invoer bestelling'!$Y$34:$AH$49,'Overzicht bestelling'!A828,'Overzicht bestelling'!B828))</f>
        <v/>
      </c>
      <c r="F828" t="str">
        <f>IF(E828="","",VLOOKUP(A828,'Invoer bestelling'!$A$34:$F$49,2,FALSE))</f>
        <v/>
      </c>
      <c r="G828" t="str">
        <f t="shared" si="65"/>
        <v/>
      </c>
      <c r="H828" t="str">
        <f>IF(F828="","",VLOOKUP(F828,'Invoer bestelling'!B$34:G$52,6,FALSE))</f>
        <v/>
      </c>
      <c r="I828" t="str">
        <f t="array" ref="I828">IFERROR(INDEX($G$1:$G$2320,SMALL(IF($G$1:$G$2320&lt;&gt;"",ROW($G$1:$G$2320)),ROW())),"")</f>
        <v/>
      </c>
      <c r="J828" t="str">
        <f t="array" ref="J828">IFERROR(INDEX($H$1:$H$2320,SMALL(IF($H$1:$H$2320&lt;&gt;"",ROW($H$1:$H$2320)),ROW())),"")</f>
        <v/>
      </c>
    </row>
    <row r="829" spans="1:10" x14ac:dyDescent="0.25">
      <c r="A829">
        <f t="shared" si="67"/>
        <v>12</v>
      </c>
      <c r="B829">
        <f t="shared" si="69"/>
        <v>9</v>
      </c>
      <c r="C829">
        <f t="shared" si="69"/>
        <v>2</v>
      </c>
      <c r="E829" t="str" cm="1">
        <f t="array" ref="E829">IF(C829&gt;INDEX('Invoer bestelling'!$Y$34:$AH$49,'Overzicht bestelling'!A829,'Overzicht bestelling'!B829),"",INDEX('Invoer bestelling'!$Y$34:$AH$49,'Overzicht bestelling'!A829,'Overzicht bestelling'!B829))</f>
        <v/>
      </c>
      <c r="F829" t="str">
        <f>IF(E829="","",VLOOKUP(A829,'Invoer bestelling'!$A$34:$F$49,2,FALSE))</f>
        <v/>
      </c>
      <c r="G829" t="str">
        <f t="shared" si="65"/>
        <v/>
      </c>
      <c r="H829" t="str">
        <f>IF(F829="","",VLOOKUP(F829,'Invoer bestelling'!B$34:G$52,6,FALSE))</f>
        <v/>
      </c>
      <c r="I829" t="str">
        <f t="array" ref="I829">IFERROR(INDEX($G$1:$G$2320,SMALL(IF($G$1:$G$2320&lt;&gt;"",ROW($G$1:$G$2320)),ROW())),"")</f>
        <v/>
      </c>
      <c r="J829" t="str">
        <f t="array" ref="J829">IFERROR(INDEX($H$1:$H$2320,SMALL(IF($H$1:$H$2320&lt;&gt;"",ROW($H$1:$H$2320)),ROW())),"")</f>
        <v/>
      </c>
    </row>
    <row r="830" spans="1:10" x14ac:dyDescent="0.25">
      <c r="A830">
        <f t="shared" si="67"/>
        <v>12</v>
      </c>
      <c r="B830">
        <f t="shared" si="69"/>
        <v>9</v>
      </c>
      <c r="C830">
        <f t="shared" si="69"/>
        <v>3</v>
      </c>
      <c r="E830" t="str" cm="1">
        <f t="array" ref="E830">IF(C830&gt;INDEX('Invoer bestelling'!$Y$34:$AH$49,'Overzicht bestelling'!A830,'Overzicht bestelling'!B830),"",INDEX('Invoer bestelling'!$Y$34:$AH$49,'Overzicht bestelling'!A830,'Overzicht bestelling'!B830))</f>
        <v/>
      </c>
      <c r="F830" t="str">
        <f>IF(E830="","",VLOOKUP(A830,'Invoer bestelling'!$A$34:$F$49,2,FALSE))</f>
        <v/>
      </c>
      <c r="G830" t="str">
        <f t="shared" si="65"/>
        <v/>
      </c>
      <c r="H830" t="str">
        <f>IF(F830="","",VLOOKUP(F830,'Invoer bestelling'!B$34:G$52,6,FALSE))</f>
        <v/>
      </c>
      <c r="I830" t="str">
        <f t="array" ref="I830">IFERROR(INDEX($G$1:$G$2320,SMALL(IF($G$1:$G$2320&lt;&gt;"",ROW($G$1:$G$2320)),ROW())),"")</f>
        <v/>
      </c>
      <c r="J830" t="str">
        <f t="array" ref="J830">IFERROR(INDEX($H$1:$H$2320,SMALL(IF($H$1:$H$2320&lt;&gt;"",ROW($H$1:$H$2320)),ROW())),"")</f>
        <v/>
      </c>
    </row>
    <row r="831" spans="1:10" x14ac:dyDescent="0.25">
      <c r="A831">
        <f t="shared" si="67"/>
        <v>12</v>
      </c>
      <c r="B831">
        <f t="shared" si="69"/>
        <v>9</v>
      </c>
      <c r="C831">
        <f t="shared" si="69"/>
        <v>4</v>
      </c>
      <c r="E831" t="str" cm="1">
        <f t="array" ref="E831">IF(C831&gt;INDEX('Invoer bestelling'!$Y$34:$AH$49,'Overzicht bestelling'!A831,'Overzicht bestelling'!B831),"",INDEX('Invoer bestelling'!$Y$34:$AH$49,'Overzicht bestelling'!A831,'Overzicht bestelling'!B831))</f>
        <v/>
      </c>
      <c r="F831" t="str">
        <f>IF(E831="","",VLOOKUP(A831,'Invoer bestelling'!$A$34:$F$49,2,FALSE))</f>
        <v/>
      </c>
      <c r="G831" t="str">
        <f t="shared" si="65"/>
        <v/>
      </c>
      <c r="H831" t="str">
        <f>IF(F831="","",VLOOKUP(F831,'Invoer bestelling'!B$34:G$52,6,FALSE))</f>
        <v/>
      </c>
      <c r="I831" t="str">
        <f t="array" ref="I831">IFERROR(INDEX($G$1:$G$2320,SMALL(IF($G$1:$G$2320&lt;&gt;"",ROW($G$1:$G$2320)),ROW())),"")</f>
        <v/>
      </c>
      <c r="J831" t="str">
        <f t="array" ref="J831">IFERROR(INDEX($H$1:$H$2320,SMALL(IF($H$1:$H$2320&lt;&gt;"",ROW($H$1:$H$2320)),ROW())),"")</f>
        <v/>
      </c>
    </row>
    <row r="832" spans="1:10" x14ac:dyDescent="0.25">
      <c r="A832">
        <f t="shared" si="67"/>
        <v>12</v>
      </c>
      <c r="B832">
        <f t="shared" ref="B832:C851" si="70">B762</f>
        <v>9</v>
      </c>
      <c r="C832">
        <f t="shared" si="70"/>
        <v>5</v>
      </c>
      <c r="E832" t="str" cm="1">
        <f t="array" ref="E832">IF(C832&gt;INDEX('Invoer bestelling'!$Y$34:$AH$49,'Overzicht bestelling'!A832,'Overzicht bestelling'!B832),"",INDEX('Invoer bestelling'!$Y$34:$AH$49,'Overzicht bestelling'!A832,'Overzicht bestelling'!B832))</f>
        <v/>
      </c>
      <c r="F832" t="str">
        <f>IF(E832="","",VLOOKUP(A832,'Invoer bestelling'!$A$34:$F$49,2,FALSE))</f>
        <v/>
      </c>
      <c r="G832" t="str">
        <f t="shared" si="65"/>
        <v/>
      </c>
      <c r="H832" t="str">
        <f>IF(F832="","",VLOOKUP(F832,'Invoer bestelling'!B$34:G$52,6,FALSE))</f>
        <v/>
      </c>
      <c r="I832" t="str">
        <f t="array" ref="I832">IFERROR(INDEX($G$1:$G$2320,SMALL(IF($G$1:$G$2320&lt;&gt;"",ROW($G$1:$G$2320)),ROW())),"")</f>
        <v/>
      </c>
      <c r="J832" t="str">
        <f t="array" ref="J832">IFERROR(INDEX($H$1:$H$2320,SMALL(IF($H$1:$H$2320&lt;&gt;"",ROW($H$1:$H$2320)),ROW())),"")</f>
        <v/>
      </c>
    </row>
    <row r="833" spans="1:10" x14ac:dyDescent="0.25">
      <c r="A833">
        <f t="shared" si="67"/>
        <v>12</v>
      </c>
      <c r="B833">
        <f t="shared" si="70"/>
        <v>9</v>
      </c>
      <c r="C833">
        <f t="shared" si="70"/>
        <v>6</v>
      </c>
      <c r="E833" t="str" cm="1">
        <f t="array" ref="E833">IF(C833&gt;INDEX('Invoer bestelling'!$Y$34:$AH$49,'Overzicht bestelling'!A833,'Overzicht bestelling'!B833),"",INDEX('Invoer bestelling'!$Y$34:$AH$49,'Overzicht bestelling'!A833,'Overzicht bestelling'!B833))</f>
        <v/>
      </c>
      <c r="F833" t="str">
        <f>IF(E833="","",VLOOKUP(A833,'Invoer bestelling'!$A$34:$F$49,2,FALSE))</f>
        <v/>
      </c>
      <c r="G833" t="str">
        <f t="shared" si="65"/>
        <v/>
      </c>
      <c r="H833" t="str">
        <f>IF(F833="","",VLOOKUP(F833,'Invoer bestelling'!B$34:G$52,6,FALSE))</f>
        <v/>
      </c>
      <c r="I833" t="str">
        <f t="array" ref="I833">IFERROR(INDEX($G$1:$G$2320,SMALL(IF($G$1:$G$2320&lt;&gt;"",ROW($G$1:$G$2320)),ROW())),"")</f>
        <v/>
      </c>
      <c r="J833" t="str">
        <f t="array" ref="J833">IFERROR(INDEX($H$1:$H$2320,SMALL(IF($H$1:$H$2320&lt;&gt;"",ROW($H$1:$H$2320)),ROW())),"")</f>
        <v/>
      </c>
    </row>
    <row r="834" spans="1:10" x14ac:dyDescent="0.25">
      <c r="A834">
        <f t="shared" si="67"/>
        <v>12</v>
      </c>
      <c r="B834">
        <f t="shared" si="70"/>
        <v>9</v>
      </c>
      <c r="C834">
        <f t="shared" si="70"/>
        <v>7</v>
      </c>
      <c r="E834" t="str" cm="1">
        <f t="array" ref="E834">IF(C834&gt;INDEX('Invoer bestelling'!$Y$34:$AH$49,'Overzicht bestelling'!A834,'Overzicht bestelling'!B834),"",INDEX('Invoer bestelling'!$Y$34:$AH$49,'Overzicht bestelling'!A834,'Overzicht bestelling'!B834))</f>
        <v/>
      </c>
      <c r="F834" t="str">
        <f>IF(E834="","",VLOOKUP(A834,'Invoer bestelling'!$A$34:$F$49,2,FALSE))</f>
        <v/>
      </c>
      <c r="G834" t="str">
        <f t="shared" si="65"/>
        <v/>
      </c>
      <c r="H834" t="str">
        <f>IF(F834="","",VLOOKUP(F834,'Invoer bestelling'!B$34:G$52,6,FALSE))</f>
        <v/>
      </c>
      <c r="I834" t="str">
        <f t="array" ref="I834">IFERROR(INDEX($G$1:$G$2320,SMALL(IF($G$1:$G$2320&lt;&gt;"",ROW($G$1:$G$2320)),ROW())),"")</f>
        <v/>
      </c>
      <c r="J834" t="str">
        <f t="array" ref="J834">IFERROR(INDEX($H$1:$H$2320,SMALL(IF($H$1:$H$2320&lt;&gt;"",ROW($H$1:$H$2320)),ROW())),"")</f>
        <v/>
      </c>
    </row>
    <row r="835" spans="1:10" x14ac:dyDescent="0.25">
      <c r="A835">
        <f t="shared" si="67"/>
        <v>12</v>
      </c>
      <c r="B835">
        <f t="shared" si="70"/>
        <v>10</v>
      </c>
      <c r="C835">
        <f t="shared" si="70"/>
        <v>1</v>
      </c>
      <c r="E835" t="str" cm="1">
        <f t="array" ref="E835">IF(C835&gt;INDEX('Invoer bestelling'!$Y$34:$AH$49,'Overzicht bestelling'!A835,'Overzicht bestelling'!B835),"",INDEX('Invoer bestelling'!$Y$34:$AH$49,'Overzicht bestelling'!A835,'Overzicht bestelling'!B835))</f>
        <v/>
      </c>
      <c r="F835" t="str">
        <f>IF(E835="","",VLOOKUP(A835,'Invoer bestelling'!$A$34:$F$49,2,FALSE))</f>
        <v/>
      </c>
      <c r="G835" t="str">
        <f t="shared" ref="G835:G898" si="71">IF(F835="","",F835 &amp; " (MAAT "&amp;B835&amp;")")</f>
        <v/>
      </c>
      <c r="H835" t="str">
        <f>IF(F835="","",VLOOKUP(F835,'Invoer bestelling'!B$34:G$52,6,FALSE))</f>
        <v/>
      </c>
      <c r="I835" t="str">
        <f t="array" ref="I835">IFERROR(INDEX($G$1:$G$2320,SMALL(IF($G$1:$G$2320&lt;&gt;"",ROW($G$1:$G$2320)),ROW())),"")</f>
        <v/>
      </c>
      <c r="J835" t="str">
        <f t="array" ref="J835">IFERROR(INDEX($H$1:$H$2320,SMALL(IF($H$1:$H$2320&lt;&gt;"",ROW($H$1:$H$2320)),ROW())),"")</f>
        <v/>
      </c>
    </row>
    <row r="836" spans="1:10" x14ac:dyDescent="0.25">
      <c r="A836">
        <f t="shared" si="67"/>
        <v>12</v>
      </c>
      <c r="B836">
        <f t="shared" si="70"/>
        <v>10</v>
      </c>
      <c r="C836">
        <f t="shared" si="70"/>
        <v>2</v>
      </c>
      <c r="E836" t="str" cm="1">
        <f t="array" ref="E836">IF(C836&gt;INDEX('Invoer bestelling'!$Y$34:$AH$49,'Overzicht bestelling'!A836,'Overzicht bestelling'!B836),"",INDEX('Invoer bestelling'!$Y$34:$AH$49,'Overzicht bestelling'!A836,'Overzicht bestelling'!B836))</f>
        <v/>
      </c>
      <c r="F836" t="str">
        <f>IF(E836="","",VLOOKUP(A836,'Invoer bestelling'!$A$34:$F$49,2,FALSE))</f>
        <v/>
      </c>
      <c r="G836" t="str">
        <f t="shared" si="71"/>
        <v/>
      </c>
      <c r="H836" t="str">
        <f>IF(F836="","",VLOOKUP(F836,'Invoer bestelling'!B$34:G$52,6,FALSE))</f>
        <v/>
      </c>
      <c r="I836" t="str">
        <f t="array" ref="I836">IFERROR(INDEX($G$1:$G$2320,SMALL(IF($G$1:$G$2320&lt;&gt;"",ROW($G$1:$G$2320)),ROW())),"")</f>
        <v/>
      </c>
      <c r="J836" t="str">
        <f t="array" ref="J836">IFERROR(INDEX($H$1:$H$2320,SMALL(IF($H$1:$H$2320&lt;&gt;"",ROW($H$1:$H$2320)),ROW())),"")</f>
        <v/>
      </c>
    </row>
    <row r="837" spans="1:10" x14ac:dyDescent="0.25">
      <c r="A837">
        <f t="shared" si="67"/>
        <v>12</v>
      </c>
      <c r="B837">
        <f t="shared" si="70"/>
        <v>10</v>
      </c>
      <c r="C837">
        <f t="shared" si="70"/>
        <v>3</v>
      </c>
      <c r="E837" t="str" cm="1">
        <f t="array" ref="E837">IF(C837&gt;INDEX('Invoer bestelling'!$Y$34:$AH$49,'Overzicht bestelling'!A837,'Overzicht bestelling'!B837),"",INDEX('Invoer bestelling'!$Y$34:$AH$49,'Overzicht bestelling'!A837,'Overzicht bestelling'!B837))</f>
        <v/>
      </c>
      <c r="F837" t="str">
        <f>IF(E837="","",VLOOKUP(A837,'Invoer bestelling'!$A$34:$F$49,2,FALSE))</f>
        <v/>
      </c>
      <c r="G837" t="str">
        <f t="shared" si="71"/>
        <v/>
      </c>
      <c r="H837" t="str">
        <f>IF(F837="","",VLOOKUP(F837,'Invoer bestelling'!B$34:G$52,6,FALSE))</f>
        <v/>
      </c>
      <c r="I837" t="str">
        <f t="array" ref="I837">IFERROR(INDEX($G$1:$G$2320,SMALL(IF($G$1:$G$2320&lt;&gt;"",ROW($G$1:$G$2320)),ROW())),"")</f>
        <v/>
      </c>
      <c r="J837" t="str">
        <f t="array" ref="J837">IFERROR(INDEX($H$1:$H$2320,SMALL(IF($H$1:$H$2320&lt;&gt;"",ROW($H$1:$H$2320)),ROW())),"")</f>
        <v/>
      </c>
    </row>
    <row r="838" spans="1:10" x14ac:dyDescent="0.25">
      <c r="A838">
        <f t="shared" si="67"/>
        <v>12</v>
      </c>
      <c r="B838">
        <f t="shared" si="70"/>
        <v>10</v>
      </c>
      <c r="C838">
        <f t="shared" si="70"/>
        <v>4</v>
      </c>
      <c r="E838" t="str" cm="1">
        <f t="array" ref="E838">IF(C838&gt;INDEX('Invoer bestelling'!$Y$34:$AH$49,'Overzicht bestelling'!A838,'Overzicht bestelling'!B838),"",INDEX('Invoer bestelling'!$Y$34:$AH$49,'Overzicht bestelling'!A838,'Overzicht bestelling'!B838))</f>
        <v/>
      </c>
      <c r="F838" t="str">
        <f>IF(E838="","",VLOOKUP(A838,'Invoer bestelling'!$A$34:$F$49,2,FALSE))</f>
        <v/>
      </c>
      <c r="G838" t="str">
        <f t="shared" si="71"/>
        <v/>
      </c>
      <c r="H838" t="str">
        <f>IF(F838="","",VLOOKUP(F838,'Invoer bestelling'!B$34:G$52,6,FALSE))</f>
        <v/>
      </c>
      <c r="I838" t="str">
        <f t="array" ref="I838">IFERROR(INDEX($G$1:$G$2320,SMALL(IF($G$1:$G$2320&lt;&gt;"",ROW($G$1:$G$2320)),ROW())),"")</f>
        <v/>
      </c>
      <c r="J838" t="str">
        <f t="array" ref="J838">IFERROR(INDEX($H$1:$H$2320,SMALL(IF($H$1:$H$2320&lt;&gt;"",ROW($H$1:$H$2320)),ROW())),"")</f>
        <v/>
      </c>
    </row>
    <row r="839" spans="1:10" x14ac:dyDescent="0.25">
      <c r="A839">
        <f t="shared" si="67"/>
        <v>12</v>
      </c>
      <c r="B839">
        <f t="shared" si="70"/>
        <v>10</v>
      </c>
      <c r="C839">
        <f t="shared" si="70"/>
        <v>5</v>
      </c>
      <c r="E839" t="str" cm="1">
        <f t="array" ref="E839">IF(C839&gt;INDEX('Invoer bestelling'!$Y$34:$AH$49,'Overzicht bestelling'!A839,'Overzicht bestelling'!B839),"",INDEX('Invoer bestelling'!$Y$34:$AH$49,'Overzicht bestelling'!A839,'Overzicht bestelling'!B839))</f>
        <v/>
      </c>
      <c r="F839" t="str">
        <f>IF(E839="","",VLOOKUP(A839,'Invoer bestelling'!$A$34:$F$49,2,FALSE))</f>
        <v/>
      </c>
      <c r="G839" t="str">
        <f t="shared" si="71"/>
        <v/>
      </c>
      <c r="H839" t="str">
        <f>IF(F839="","",VLOOKUP(F839,'Invoer bestelling'!B$34:G$52,6,FALSE))</f>
        <v/>
      </c>
      <c r="I839" t="str">
        <f t="array" ref="I839">IFERROR(INDEX($G$1:$G$2320,SMALL(IF($G$1:$G$2320&lt;&gt;"",ROW($G$1:$G$2320)),ROW())),"")</f>
        <v/>
      </c>
      <c r="J839" t="str">
        <f t="array" ref="J839">IFERROR(INDEX($H$1:$H$2320,SMALL(IF($H$1:$H$2320&lt;&gt;"",ROW($H$1:$H$2320)),ROW())),"")</f>
        <v/>
      </c>
    </row>
    <row r="840" spans="1:10" x14ac:dyDescent="0.25">
      <c r="A840">
        <f t="shared" si="67"/>
        <v>12</v>
      </c>
      <c r="B840">
        <f t="shared" si="70"/>
        <v>10</v>
      </c>
      <c r="C840">
        <f t="shared" si="70"/>
        <v>6</v>
      </c>
      <c r="E840" t="str" cm="1">
        <f t="array" ref="E840">IF(C840&gt;INDEX('Invoer bestelling'!$Y$34:$AH$49,'Overzicht bestelling'!A840,'Overzicht bestelling'!B840),"",INDEX('Invoer bestelling'!$Y$34:$AH$49,'Overzicht bestelling'!A840,'Overzicht bestelling'!B840))</f>
        <v/>
      </c>
      <c r="F840" t="str">
        <f>IF(E840="","",VLOOKUP(A840,'Invoer bestelling'!$A$34:$F$49,2,FALSE))</f>
        <v/>
      </c>
      <c r="G840" t="str">
        <f t="shared" si="71"/>
        <v/>
      </c>
      <c r="H840" t="str">
        <f>IF(F840="","",VLOOKUP(F840,'Invoer bestelling'!B$34:G$52,6,FALSE))</f>
        <v/>
      </c>
      <c r="I840" t="str">
        <f t="array" ref="I840">IFERROR(INDEX($G$1:$G$2320,SMALL(IF($G$1:$G$2320&lt;&gt;"",ROW($G$1:$G$2320)),ROW())),"")</f>
        <v/>
      </c>
      <c r="J840" t="str">
        <f t="array" ref="J840">IFERROR(INDEX($H$1:$H$2320,SMALL(IF($H$1:$H$2320&lt;&gt;"",ROW($H$1:$H$2320)),ROW())),"")</f>
        <v/>
      </c>
    </row>
    <row r="841" spans="1:10" x14ac:dyDescent="0.25">
      <c r="A841">
        <f t="shared" ref="A841:A904" si="72">A771+1</f>
        <v>12</v>
      </c>
      <c r="B841">
        <f t="shared" si="70"/>
        <v>10</v>
      </c>
      <c r="C841">
        <f t="shared" si="70"/>
        <v>7</v>
      </c>
      <c r="E841" t="str" cm="1">
        <f t="array" ref="E841">IF(C841&gt;INDEX('Invoer bestelling'!$Y$34:$AH$49,'Overzicht bestelling'!A841,'Overzicht bestelling'!B841),"",INDEX('Invoer bestelling'!$Y$34:$AH$49,'Overzicht bestelling'!A841,'Overzicht bestelling'!B841))</f>
        <v/>
      </c>
      <c r="F841" t="str">
        <f>IF(E841="","",VLOOKUP(A841,'Invoer bestelling'!$A$34:$F$49,2,FALSE))</f>
        <v/>
      </c>
      <c r="G841" t="str">
        <f t="shared" si="71"/>
        <v/>
      </c>
      <c r="H841" t="str">
        <f>IF(F841="","",VLOOKUP(F841,'Invoer bestelling'!B$34:G$52,6,FALSE))</f>
        <v/>
      </c>
      <c r="I841" t="str">
        <f t="array" ref="I841">IFERROR(INDEX($G$1:$G$2320,SMALL(IF($G$1:$G$2320&lt;&gt;"",ROW($G$1:$G$2320)),ROW())),"")</f>
        <v/>
      </c>
      <c r="J841" t="str">
        <f t="array" ref="J841">IFERROR(INDEX($H$1:$H$2320,SMALL(IF($H$1:$H$2320&lt;&gt;"",ROW($H$1:$H$2320)),ROW())),"")</f>
        <v/>
      </c>
    </row>
    <row r="842" spans="1:10" x14ac:dyDescent="0.25">
      <c r="A842">
        <f t="shared" si="72"/>
        <v>13</v>
      </c>
      <c r="B842">
        <f t="shared" si="70"/>
        <v>1</v>
      </c>
      <c r="C842">
        <f t="shared" si="70"/>
        <v>1</v>
      </c>
      <c r="E842" t="str" cm="1">
        <f t="array" ref="E842">IF(C842&gt;INDEX('Invoer bestelling'!$Y$34:$AH$49,'Overzicht bestelling'!A842,'Overzicht bestelling'!B842),"",INDEX('Invoer bestelling'!$Y$34:$AH$49,'Overzicht bestelling'!A842,'Overzicht bestelling'!B842))</f>
        <v/>
      </c>
      <c r="F842" t="str">
        <f>IF(E842="","",VLOOKUP(A842,'Invoer bestelling'!$A$34:$F$49,2,FALSE))</f>
        <v/>
      </c>
      <c r="G842" t="str">
        <f t="shared" si="71"/>
        <v/>
      </c>
      <c r="H842" t="str">
        <f>IF(F842="","",VLOOKUP(F842,'Invoer bestelling'!B$34:G$52,6,FALSE))</f>
        <v/>
      </c>
      <c r="I842" t="str">
        <f t="array" ref="I842">IFERROR(INDEX($G$1:$G$2320,SMALL(IF($G$1:$G$2320&lt;&gt;"",ROW($G$1:$G$2320)),ROW())),"")</f>
        <v/>
      </c>
      <c r="J842" t="str">
        <f t="array" ref="J842">IFERROR(INDEX($H$1:$H$2320,SMALL(IF($H$1:$H$2320&lt;&gt;"",ROW($H$1:$H$2320)),ROW())),"")</f>
        <v/>
      </c>
    </row>
    <row r="843" spans="1:10" x14ac:dyDescent="0.25">
      <c r="A843">
        <f t="shared" si="72"/>
        <v>13</v>
      </c>
      <c r="B843">
        <f t="shared" si="70"/>
        <v>1</v>
      </c>
      <c r="C843">
        <f t="shared" si="70"/>
        <v>2</v>
      </c>
      <c r="E843" t="str" cm="1">
        <f t="array" ref="E843">IF(C843&gt;INDEX('Invoer bestelling'!$Y$34:$AH$49,'Overzicht bestelling'!A843,'Overzicht bestelling'!B843),"",INDEX('Invoer bestelling'!$Y$34:$AH$49,'Overzicht bestelling'!A843,'Overzicht bestelling'!B843))</f>
        <v/>
      </c>
      <c r="F843" t="str">
        <f>IF(E843="","",VLOOKUP(A843,'Invoer bestelling'!$A$34:$F$49,2,FALSE))</f>
        <v/>
      </c>
      <c r="G843" t="str">
        <f t="shared" si="71"/>
        <v/>
      </c>
      <c r="H843" t="str">
        <f>IF(F843="","",VLOOKUP(F843,'Invoer bestelling'!B$34:G$52,6,FALSE))</f>
        <v/>
      </c>
      <c r="I843" t="str">
        <f t="array" ref="I843">IFERROR(INDEX($G$1:$G$2320,SMALL(IF($G$1:$G$2320&lt;&gt;"",ROW($G$1:$G$2320)),ROW())),"")</f>
        <v/>
      </c>
      <c r="J843" t="str">
        <f t="array" ref="J843">IFERROR(INDEX($H$1:$H$2320,SMALL(IF($H$1:$H$2320&lt;&gt;"",ROW($H$1:$H$2320)),ROW())),"")</f>
        <v/>
      </c>
    </row>
    <row r="844" spans="1:10" x14ac:dyDescent="0.25">
      <c r="A844">
        <f t="shared" si="72"/>
        <v>13</v>
      </c>
      <c r="B844">
        <f t="shared" si="70"/>
        <v>1</v>
      </c>
      <c r="C844">
        <f t="shared" si="70"/>
        <v>3</v>
      </c>
      <c r="E844" t="str" cm="1">
        <f t="array" ref="E844">IF(C844&gt;INDEX('Invoer bestelling'!$Y$34:$AH$49,'Overzicht bestelling'!A844,'Overzicht bestelling'!B844),"",INDEX('Invoer bestelling'!$Y$34:$AH$49,'Overzicht bestelling'!A844,'Overzicht bestelling'!B844))</f>
        <v/>
      </c>
      <c r="F844" t="str">
        <f>IF(E844="","",VLOOKUP(A844,'Invoer bestelling'!$A$34:$F$49,2,FALSE))</f>
        <v/>
      </c>
      <c r="G844" t="str">
        <f t="shared" si="71"/>
        <v/>
      </c>
      <c r="H844" t="str">
        <f>IF(F844="","",VLOOKUP(F844,'Invoer bestelling'!B$34:G$52,6,FALSE))</f>
        <v/>
      </c>
      <c r="I844" t="str">
        <f t="array" ref="I844">IFERROR(INDEX($G$1:$G$2320,SMALL(IF($G$1:$G$2320&lt;&gt;"",ROW($G$1:$G$2320)),ROW())),"")</f>
        <v/>
      </c>
      <c r="J844" t="str">
        <f t="array" ref="J844">IFERROR(INDEX($H$1:$H$2320,SMALL(IF($H$1:$H$2320&lt;&gt;"",ROW($H$1:$H$2320)),ROW())),"")</f>
        <v/>
      </c>
    </row>
    <row r="845" spans="1:10" x14ac:dyDescent="0.25">
      <c r="A845">
        <f t="shared" si="72"/>
        <v>13</v>
      </c>
      <c r="B845">
        <f t="shared" si="70"/>
        <v>1</v>
      </c>
      <c r="C845">
        <f t="shared" si="70"/>
        <v>4</v>
      </c>
      <c r="E845" t="str" cm="1">
        <f t="array" ref="E845">IF(C845&gt;INDEX('Invoer bestelling'!$Y$34:$AH$49,'Overzicht bestelling'!A845,'Overzicht bestelling'!B845),"",INDEX('Invoer bestelling'!$Y$34:$AH$49,'Overzicht bestelling'!A845,'Overzicht bestelling'!B845))</f>
        <v/>
      </c>
      <c r="F845" t="str">
        <f>IF(E845="","",VLOOKUP(A845,'Invoer bestelling'!$A$34:$F$49,2,FALSE))</f>
        <v/>
      </c>
      <c r="G845" t="str">
        <f t="shared" si="71"/>
        <v/>
      </c>
      <c r="H845" t="str">
        <f>IF(F845="","",VLOOKUP(F845,'Invoer bestelling'!B$34:G$52,6,FALSE))</f>
        <v/>
      </c>
      <c r="I845" t="str">
        <f t="array" ref="I845">IFERROR(INDEX($G$1:$G$2320,SMALL(IF($G$1:$G$2320&lt;&gt;"",ROW($G$1:$G$2320)),ROW())),"")</f>
        <v/>
      </c>
      <c r="J845" t="str">
        <f t="array" ref="J845">IFERROR(INDEX($H$1:$H$2320,SMALL(IF($H$1:$H$2320&lt;&gt;"",ROW($H$1:$H$2320)),ROW())),"")</f>
        <v/>
      </c>
    </row>
    <row r="846" spans="1:10" x14ac:dyDescent="0.25">
      <c r="A846">
        <f t="shared" si="72"/>
        <v>13</v>
      </c>
      <c r="B846">
        <f t="shared" si="70"/>
        <v>1</v>
      </c>
      <c r="C846">
        <f t="shared" si="70"/>
        <v>5</v>
      </c>
      <c r="E846" t="str" cm="1">
        <f t="array" ref="E846">IF(C846&gt;INDEX('Invoer bestelling'!$Y$34:$AH$49,'Overzicht bestelling'!A846,'Overzicht bestelling'!B846),"",INDEX('Invoer bestelling'!$Y$34:$AH$49,'Overzicht bestelling'!A846,'Overzicht bestelling'!B846))</f>
        <v/>
      </c>
      <c r="F846" t="str">
        <f>IF(E846="","",VLOOKUP(A846,'Invoer bestelling'!$A$34:$F$49,2,FALSE))</f>
        <v/>
      </c>
      <c r="G846" t="str">
        <f t="shared" si="71"/>
        <v/>
      </c>
      <c r="H846" t="str">
        <f>IF(F846="","",VLOOKUP(F846,'Invoer bestelling'!B$34:G$52,6,FALSE))</f>
        <v/>
      </c>
      <c r="I846" t="str">
        <f t="array" ref="I846">IFERROR(INDEX($G$1:$G$2320,SMALL(IF($G$1:$G$2320&lt;&gt;"",ROW($G$1:$G$2320)),ROW())),"")</f>
        <v/>
      </c>
      <c r="J846" t="str">
        <f t="array" ref="J846">IFERROR(INDEX($H$1:$H$2320,SMALL(IF($H$1:$H$2320&lt;&gt;"",ROW($H$1:$H$2320)),ROW())),"")</f>
        <v/>
      </c>
    </row>
    <row r="847" spans="1:10" x14ac:dyDescent="0.25">
      <c r="A847">
        <f t="shared" si="72"/>
        <v>13</v>
      </c>
      <c r="B847">
        <f t="shared" si="70"/>
        <v>1</v>
      </c>
      <c r="C847">
        <f t="shared" si="70"/>
        <v>6</v>
      </c>
      <c r="E847" t="str" cm="1">
        <f t="array" ref="E847">IF(C847&gt;INDEX('Invoer bestelling'!$Y$34:$AH$49,'Overzicht bestelling'!A847,'Overzicht bestelling'!B847),"",INDEX('Invoer bestelling'!$Y$34:$AH$49,'Overzicht bestelling'!A847,'Overzicht bestelling'!B847))</f>
        <v/>
      </c>
      <c r="F847" t="str">
        <f>IF(E847="","",VLOOKUP(A847,'Invoer bestelling'!$A$34:$F$49,2,FALSE))</f>
        <v/>
      </c>
      <c r="G847" t="str">
        <f t="shared" si="71"/>
        <v/>
      </c>
      <c r="H847" t="str">
        <f>IF(F847="","",VLOOKUP(F847,'Invoer bestelling'!B$34:G$52,6,FALSE))</f>
        <v/>
      </c>
      <c r="I847" t="str">
        <f t="array" ref="I847">IFERROR(INDEX($G$1:$G$2320,SMALL(IF($G$1:$G$2320&lt;&gt;"",ROW($G$1:$G$2320)),ROW())),"")</f>
        <v/>
      </c>
      <c r="J847" t="str">
        <f t="array" ref="J847">IFERROR(INDEX($H$1:$H$2320,SMALL(IF($H$1:$H$2320&lt;&gt;"",ROW($H$1:$H$2320)),ROW())),"")</f>
        <v/>
      </c>
    </row>
    <row r="848" spans="1:10" x14ac:dyDescent="0.25">
      <c r="A848">
        <f t="shared" si="72"/>
        <v>13</v>
      </c>
      <c r="B848">
        <f t="shared" si="70"/>
        <v>1</v>
      </c>
      <c r="C848">
        <f t="shared" si="70"/>
        <v>7</v>
      </c>
      <c r="E848" t="str" cm="1">
        <f t="array" ref="E848">IF(C848&gt;INDEX('Invoer bestelling'!$Y$34:$AH$49,'Overzicht bestelling'!A848,'Overzicht bestelling'!B848),"",INDEX('Invoer bestelling'!$Y$34:$AH$49,'Overzicht bestelling'!A848,'Overzicht bestelling'!B848))</f>
        <v/>
      </c>
      <c r="F848" t="str">
        <f>IF(E848="","",VLOOKUP(A848,'Invoer bestelling'!$A$34:$F$49,2,FALSE))</f>
        <v/>
      </c>
      <c r="G848" t="str">
        <f t="shared" si="71"/>
        <v/>
      </c>
      <c r="H848" t="str">
        <f>IF(F848="","",VLOOKUP(F848,'Invoer bestelling'!B$34:G$52,6,FALSE))</f>
        <v/>
      </c>
      <c r="I848" t="str">
        <f t="array" ref="I848">IFERROR(INDEX($G$1:$G$2320,SMALL(IF($G$1:$G$2320&lt;&gt;"",ROW($G$1:$G$2320)),ROW())),"")</f>
        <v/>
      </c>
      <c r="J848" t="str">
        <f t="array" ref="J848">IFERROR(INDEX($H$1:$H$2320,SMALL(IF($H$1:$H$2320&lt;&gt;"",ROW($H$1:$H$2320)),ROW())),"")</f>
        <v/>
      </c>
    </row>
    <row r="849" spans="1:10" x14ac:dyDescent="0.25">
      <c r="A849">
        <f t="shared" si="72"/>
        <v>13</v>
      </c>
      <c r="B849">
        <f t="shared" si="70"/>
        <v>2</v>
      </c>
      <c r="C849">
        <f t="shared" si="70"/>
        <v>1</v>
      </c>
      <c r="E849" t="str" cm="1">
        <f t="array" ref="E849">IF(C849&gt;INDEX('Invoer bestelling'!$Y$34:$AH$49,'Overzicht bestelling'!A849,'Overzicht bestelling'!B849),"",INDEX('Invoer bestelling'!$Y$34:$AH$49,'Overzicht bestelling'!A849,'Overzicht bestelling'!B849))</f>
        <v/>
      </c>
      <c r="F849" t="str">
        <f>IF(E849="","",VLOOKUP(A849,'Invoer bestelling'!$A$34:$F$49,2,FALSE))</f>
        <v/>
      </c>
      <c r="G849" t="str">
        <f t="shared" si="71"/>
        <v/>
      </c>
      <c r="H849" t="str">
        <f>IF(F849="","",VLOOKUP(F849,'Invoer bestelling'!B$34:G$52,6,FALSE))</f>
        <v/>
      </c>
      <c r="I849" t="str">
        <f t="array" ref="I849">IFERROR(INDEX($G$1:$G$2320,SMALL(IF($G$1:$G$2320&lt;&gt;"",ROW($G$1:$G$2320)),ROW())),"")</f>
        <v/>
      </c>
      <c r="J849" t="str">
        <f t="array" ref="J849">IFERROR(INDEX($H$1:$H$2320,SMALL(IF($H$1:$H$2320&lt;&gt;"",ROW($H$1:$H$2320)),ROW())),"")</f>
        <v/>
      </c>
    </row>
    <row r="850" spans="1:10" x14ac:dyDescent="0.25">
      <c r="A850">
        <f t="shared" si="72"/>
        <v>13</v>
      </c>
      <c r="B850">
        <f t="shared" si="70"/>
        <v>2</v>
      </c>
      <c r="C850">
        <f t="shared" si="70"/>
        <v>2</v>
      </c>
      <c r="E850" t="str" cm="1">
        <f t="array" ref="E850">IF(C850&gt;INDEX('Invoer bestelling'!$Y$34:$AH$49,'Overzicht bestelling'!A850,'Overzicht bestelling'!B850),"",INDEX('Invoer bestelling'!$Y$34:$AH$49,'Overzicht bestelling'!A850,'Overzicht bestelling'!B850))</f>
        <v/>
      </c>
      <c r="F850" t="str">
        <f>IF(E850="","",VLOOKUP(A850,'Invoer bestelling'!$A$34:$F$49,2,FALSE))</f>
        <v/>
      </c>
      <c r="G850" t="str">
        <f t="shared" si="71"/>
        <v/>
      </c>
      <c r="H850" t="str">
        <f>IF(F850="","",VLOOKUP(F850,'Invoer bestelling'!B$34:G$52,6,FALSE))</f>
        <v/>
      </c>
      <c r="I850" t="str">
        <f t="array" ref="I850">IFERROR(INDEX($G$1:$G$2320,SMALL(IF($G$1:$G$2320&lt;&gt;"",ROW($G$1:$G$2320)),ROW())),"")</f>
        <v/>
      </c>
      <c r="J850" t="str">
        <f t="array" ref="J850">IFERROR(INDEX($H$1:$H$2320,SMALL(IF($H$1:$H$2320&lt;&gt;"",ROW($H$1:$H$2320)),ROW())),"")</f>
        <v/>
      </c>
    </row>
    <row r="851" spans="1:10" x14ac:dyDescent="0.25">
      <c r="A851">
        <f t="shared" si="72"/>
        <v>13</v>
      </c>
      <c r="B851">
        <f t="shared" si="70"/>
        <v>2</v>
      </c>
      <c r="C851">
        <f t="shared" si="70"/>
        <v>3</v>
      </c>
      <c r="E851" t="str" cm="1">
        <f t="array" ref="E851">IF(C851&gt;INDEX('Invoer bestelling'!$Y$34:$AH$49,'Overzicht bestelling'!A851,'Overzicht bestelling'!B851),"",INDEX('Invoer bestelling'!$Y$34:$AH$49,'Overzicht bestelling'!A851,'Overzicht bestelling'!B851))</f>
        <v/>
      </c>
      <c r="F851" t="str">
        <f>IF(E851="","",VLOOKUP(A851,'Invoer bestelling'!$A$34:$F$49,2,FALSE))</f>
        <v/>
      </c>
      <c r="G851" t="str">
        <f t="shared" si="71"/>
        <v/>
      </c>
      <c r="H851" t="str">
        <f>IF(F851="","",VLOOKUP(F851,'Invoer bestelling'!B$34:G$52,6,FALSE))</f>
        <v/>
      </c>
      <c r="I851" t="str">
        <f t="array" ref="I851">IFERROR(INDEX($G$1:$G$2320,SMALL(IF($G$1:$G$2320&lt;&gt;"",ROW($G$1:$G$2320)),ROW())),"")</f>
        <v/>
      </c>
      <c r="J851" t="str">
        <f t="array" ref="J851">IFERROR(INDEX($H$1:$H$2320,SMALL(IF($H$1:$H$2320&lt;&gt;"",ROW($H$1:$H$2320)),ROW())),"")</f>
        <v/>
      </c>
    </row>
    <row r="852" spans="1:10" x14ac:dyDescent="0.25">
      <c r="A852">
        <f t="shared" si="72"/>
        <v>13</v>
      </c>
      <c r="B852">
        <f t="shared" ref="B852:C871" si="73">B782</f>
        <v>2</v>
      </c>
      <c r="C852">
        <f t="shared" si="73"/>
        <v>4</v>
      </c>
      <c r="E852" t="str" cm="1">
        <f t="array" ref="E852">IF(C852&gt;INDEX('Invoer bestelling'!$Y$34:$AH$49,'Overzicht bestelling'!A852,'Overzicht bestelling'!B852),"",INDEX('Invoer bestelling'!$Y$34:$AH$49,'Overzicht bestelling'!A852,'Overzicht bestelling'!B852))</f>
        <v/>
      </c>
      <c r="F852" t="str">
        <f>IF(E852="","",VLOOKUP(A852,'Invoer bestelling'!$A$34:$F$49,2,FALSE))</f>
        <v/>
      </c>
      <c r="G852" t="str">
        <f t="shared" si="71"/>
        <v/>
      </c>
      <c r="H852" t="str">
        <f>IF(F852="","",VLOOKUP(F852,'Invoer bestelling'!B$34:G$52,6,FALSE))</f>
        <v/>
      </c>
      <c r="I852" t="str">
        <f t="array" ref="I852">IFERROR(INDEX($G$1:$G$2320,SMALL(IF($G$1:$G$2320&lt;&gt;"",ROW($G$1:$G$2320)),ROW())),"")</f>
        <v/>
      </c>
      <c r="J852" t="str">
        <f t="array" ref="J852">IFERROR(INDEX($H$1:$H$2320,SMALL(IF($H$1:$H$2320&lt;&gt;"",ROW($H$1:$H$2320)),ROW())),"")</f>
        <v/>
      </c>
    </row>
    <row r="853" spans="1:10" x14ac:dyDescent="0.25">
      <c r="A853">
        <f t="shared" si="72"/>
        <v>13</v>
      </c>
      <c r="B853">
        <f t="shared" si="73"/>
        <v>2</v>
      </c>
      <c r="C853">
        <f t="shared" si="73"/>
        <v>5</v>
      </c>
      <c r="E853" t="str" cm="1">
        <f t="array" ref="E853">IF(C853&gt;INDEX('Invoer bestelling'!$Y$34:$AH$49,'Overzicht bestelling'!A853,'Overzicht bestelling'!B853),"",INDEX('Invoer bestelling'!$Y$34:$AH$49,'Overzicht bestelling'!A853,'Overzicht bestelling'!B853))</f>
        <v/>
      </c>
      <c r="F853" t="str">
        <f>IF(E853="","",VLOOKUP(A853,'Invoer bestelling'!$A$34:$F$49,2,FALSE))</f>
        <v/>
      </c>
      <c r="G853" t="str">
        <f t="shared" si="71"/>
        <v/>
      </c>
      <c r="H853" t="str">
        <f>IF(F853="","",VLOOKUP(F853,'Invoer bestelling'!B$34:G$52,6,FALSE))</f>
        <v/>
      </c>
      <c r="I853" t="str">
        <f t="array" ref="I853">IFERROR(INDEX($G$1:$G$2320,SMALL(IF($G$1:$G$2320&lt;&gt;"",ROW($G$1:$G$2320)),ROW())),"")</f>
        <v/>
      </c>
      <c r="J853" t="str">
        <f t="array" ref="J853">IFERROR(INDEX($H$1:$H$2320,SMALL(IF($H$1:$H$2320&lt;&gt;"",ROW($H$1:$H$2320)),ROW())),"")</f>
        <v/>
      </c>
    </row>
    <row r="854" spans="1:10" x14ac:dyDescent="0.25">
      <c r="A854">
        <f t="shared" si="72"/>
        <v>13</v>
      </c>
      <c r="B854">
        <f t="shared" si="73"/>
        <v>2</v>
      </c>
      <c r="C854">
        <f t="shared" si="73"/>
        <v>6</v>
      </c>
      <c r="E854" t="str" cm="1">
        <f t="array" ref="E854">IF(C854&gt;INDEX('Invoer bestelling'!$Y$34:$AH$49,'Overzicht bestelling'!A854,'Overzicht bestelling'!B854),"",INDEX('Invoer bestelling'!$Y$34:$AH$49,'Overzicht bestelling'!A854,'Overzicht bestelling'!B854))</f>
        <v/>
      </c>
      <c r="F854" t="str">
        <f>IF(E854="","",VLOOKUP(A854,'Invoer bestelling'!$A$34:$F$49,2,FALSE))</f>
        <v/>
      </c>
      <c r="G854" t="str">
        <f t="shared" si="71"/>
        <v/>
      </c>
      <c r="H854" t="str">
        <f>IF(F854="","",VLOOKUP(F854,'Invoer bestelling'!B$34:G$52,6,FALSE))</f>
        <v/>
      </c>
      <c r="I854" t="str">
        <f t="array" ref="I854">IFERROR(INDEX($G$1:$G$2320,SMALL(IF($G$1:$G$2320&lt;&gt;"",ROW($G$1:$G$2320)),ROW())),"")</f>
        <v/>
      </c>
      <c r="J854" t="str">
        <f t="array" ref="J854">IFERROR(INDEX($H$1:$H$2320,SMALL(IF($H$1:$H$2320&lt;&gt;"",ROW($H$1:$H$2320)),ROW())),"")</f>
        <v/>
      </c>
    </row>
    <row r="855" spans="1:10" x14ac:dyDescent="0.25">
      <c r="A855">
        <f t="shared" si="72"/>
        <v>13</v>
      </c>
      <c r="B855">
        <f t="shared" si="73"/>
        <v>2</v>
      </c>
      <c r="C855">
        <f t="shared" si="73"/>
        <v>7</v>
      </c>
      <c r="E855" t="str" cm="1">
        <f t="array" ref="E855">IF(C855&gt;INDEX('Invoer bestelling'!$Y$34:$AH$49,'Overzicht bestelling'!A855,'Overzicht bestelling'!B855),"",INDEX('Invoer bestelling'!$Y$34:$AH$49,'Overzicht bestelling'!A855,'Overzicht bestelling'!B855))</f>
        <v/>
      </c>
      <c r="F855" t="str">
        <f>IF(E855="","",VLOOKUP(A855,'Invoer bestelling'!$A$34:$F$49,2,FALSE))</f>
        <v/>
      </c>
      <c r="G855" t="str">
        <f t="shared" si="71"/>
        <v/>
      </c>
      <c r="H855" t="str">
        <f>IF(F855="","",VLOOKUP(F855,'Invoer bestelling'!B$34:G$52,6,FALSE))</f>
        <v/>
      </c>
      <c r="I855" t="str">
        <f t="array" ref="I855">IFERROR(INDEX($G$1:$G$2320,SMALL(IF($G$1:$G$2320&lt;&gt;"",ROW($G$1:$G$2320)),ROW())),"")</f>
        <v/>
      </c>
      <c r="J855" t="str">
        <f t="array" ref="J855">IFERROR(INDEX($H$1:$H$2320,SMALL(IF($H$1:$H$2320&lt;&gt;"",ROW($H$1:$H$2320)),ROW())),"")</f>
        <v/>
      </c>
    </row>
    <row r="856" spans="1:10" x14ac:dyDescent="0.25">
      <c r="A856">
        <f t="shared" si="72"/>
        <v>13</v>
      </c>
      <c r="B856">
        <f t="shared" si="73"/>
        <v>3</v>
      </c>
      <c r="C856">
        <f t="shared" si="73"/>
        <v>1</v>
      </c>
      <c r="E856" t="str" cm="1">
        <f t="array" ref="E856">IF(C856&gt;INDEX('Invoer bestelling'!$Y$34:$AH$49,'Overzicht bestelling'!A856,'Overzicht bestelling'!B856),"",INDEX('Invoer bestelling'!$Y$34:$AH$49,'Overzicht bestelling'!A856,'Overzicht bestelling'!B856))</f>
        <v/>
      </c>
      <c r="F856" t="str">
        <f>IF(E856="","",VLOOKUP(A856,'Invoer bestelling'!$A$34:$F$49,2,FALSE))</f>
        <v/>
      </c>
      <c r="G856" t="str">
        <f t="shared" si="71"/>
        <v/>
      </c>
      <c r="H856" t="str">
        <f>IF(F856="","",VLOOKUP(F856,'Invoer bestelling'!B$34:G$52,6,FALSE))</f>
        <v/>
      </c>
      <c r="I856" t="str">
        <f t="array" ref="I856">IFERROR(INDEX($G$1:$G$2320,SMALL(IF($G$1:$G$2320&lt;&gt;"",ROW($G$1:$G$2320)),ROW())),"")</f>
        <v/>
      </c>
      <c r="J856" t="str">
        <f t="array" ref="J856">IFERROR(INDEX($H$1:$H$2320,SMALL(IF($H$1:$H$2320&lt;&gt;"",ROW($H$1:$H$2320)),ROW())),"")</f>
        <v/>
      </c>
    </row>
    <row r="857" spans="1:10" x14ac:dyDescent="0.25">
      <c r="A857">
        <f t="shared" si="72"/>
        <v>13</v>
      </c>
      <c r="B857">
        <f t="shared" si="73"/>
        <v>3</v>
      </c>
      <c r="C857">
        <f t="shared" si="73"/>
        <v>2</v>
      </c>
      <c r="E857" t="str" cm="1">
        <f t="array" ref="E857">IF(C857&gt;INDEX('Invoer bestelling'!$Y$34:$AH$49,'Overzicht bestelling'!A857,'Overzicht bestelling'!B857),"",INDEX('Invoer bestelling'!$Y$34:$AH$49,'Overzicht bestelling'!A857,'Overzicht bestelling'!B857))</f>
        <v/>
      </c>
      <c r="F857" t="str">
        <f>IF(E857="","",VLOOKUP(A857,'Invoer bestelling'!$A$34:$F$49,2,FALSE))</f>
        <v/>
      </c>
      <c r="G857" t="str">
        <f t="shared" si="71"/>
        <v/>
      </c>
      <c r="H857" t="str">
        <f>IF(F857="","",VLOOKUP(F857,'Invoer bestelling'!B$34:G$52,6,FALSE))</f>
        <v/>
      </c>
      <c r="I857" t="str">
        <f t="array" ref="I857">IFERROR(INDEX($G$1:$G$2320,SMALL(IF($G$1:$G$2320&lt;&gt;"",ROW($G$1:$G$2320)),ROW())),"")</f>
        <v/>
      </c>
      <c r="J857" t="str">
        <f t="array" ref="J857">IFERROR(INDEX($H$1:$H$2320,SMALL(IF($H$1:$H$2320&lt;&gt;"",ROW($H$1:$H$2320)),ROW())),"")</f>
        <v/>
      </c>
    </row>
    <row r="858" spans="1:10" x14ac:dyDescent="0.25">
      <c r="A858">
        <f t="shared" si="72"/>
        <v>13</v>
      </c>
      <c r="B858">
        <f t="shared" si="73"/>
        <v>3</v>
      </c>
      <c r="C858">
        <f t="shared" si="73"/>
        <v>3</v>
      </c>
      <c r="E858" t="str" cm="1">
        <f t="array" ref="E858">IF(C858&gt;INDEX('Invoer bestelling'!$Y$34:$AH$49,'Overzicht bestelling'!A858,'Overzicht bestelling'!B858),"",INDEX('Invoer bestelling'!$Y$34:$AH$49,'Overzicht bestelling'!A858,'Overzicht bestelling'!B858))</f>
        <v/>
      </c>
      <c r="F858" t="str">
        <f>IF(E858="","",VLOOKUP(A858,'Invoer bestelling'!$A$34:$F$49,2,FALSE))</f>
        <v/>
      </c>
      <c r="G858" t="str">
        <f t="shared" si="71"/>
        <v/>
      </c>
      <c r="H858" t="str">
        <f>IF(F858="","",VLOOKUP(F858,'Invoer bestelling'!B$34:G$52,6,FALSE))</f>
        <v/>
      </c>
      <c r="I858" t="str">
        <f t="array" ref="I858">IFERROR(INDEX($G$1:$G$2320,SMALL(IF($G$1:$G$2320&lt;&gt;"",ROW($G$1:$G$2320)),ROW())),"")</f>
        <v/>
      </c>
      <c r="J858" t="str">
        <f t="array" ref="J858">IFERROR(INDEX($H$1:$H$2320,SMALL(IF($H$1:$H$2320&lt;&gt;"",ROW($H$1:$H$2320)),ROW())),"")</f>
        <v/>
      </c>
    </row>
    <row r="859" spans="1:10" x14ac:dyDescent="0.25">
      <c r="A859">
        <f t="shared" si="72"/>
        <v>13</v>
      </c>
      <c r="B859">
        <f t="shared" si="73"/>
        <v>3</v>
      </c>
      <c r="C859">
        <f t="shared" si="73"/>
        <v>4</v>
      </c>
      <c r="E859" t="str" cm="1">
        <f t="array" ref="E859">IF(C859&gt;INDEX('Invoer bestelling'!$Y$34:$AH$49,'Overzicht bestelling'!A859,'Overzicht bestelling'!B859),"",INDEX('Invoer bestelling'!$Y$34:$AH$49,'Overzicht bestelling'!A859,'Overzicht bestelling'!B859))</f>
        <v/>
      </c>
      <c r="F859" t="str">
        <f>IF(E859="","",VLOOKUP(A859,'Invoer bestelling'!$A$34:$F$49,2,FALSE))</f>
        <v/>
      </c>
      <c r="G859" t="str">
        <f t="shared" si="71"/>
        <v/>
      </c>
      <c r="H859" t="str">
        <f>IF(F859="","",VLOOKUP(F859,'Invoer bestelling'!B$34:G$52,6,FALSE))</f>
        <v/>
      </c>
      <c r="I859" t="str">
        <f t="array" ref="I859">IFERROR(INDEX($G$1:$G$2320,SMALL(IF($G$1:$G$2320&lt;&gt;"",ROW($G$1:$G$2320)),ROW())),"")</f>
        <v/>
      </c>
      <c r="J859" t="str">
        <f t="array" ref="J859">IFERROR(INDEX($H$1:$H$2320,SMALL(IF($H$1:$H$2320&lt;&gt;"",ROW($H$1:$H$2320)),ROW())),"")</f>
        <v/>
      </c>
    </row>
    <row r="860" spans="1:10" x14ac:dyDescent="0.25">
      <c r="A860">
        <f t="shared" si="72"/>
        <v>13</v>
      </c>
      <c r="B860">
        <f t="shared" si="73"/>
        <v>3</v>
      </c>
      <c r="C860">
        <f t="shared" si="73"/>
        <v>5</v>
      </c>
      <c r="E860" t="str" cm="1">
        <f t="array" ref="E860">IF(C860&gt;INDEX('Invoer bestelling'!$Y$34:$AH$49,'Overzicht bestelling'!A860,'Overzicht bestelling'!B860),"",INDEX('Invoer bestelling'!$Y$34:$AH$49,'Overzicht bestelling'!A860,'Overzicht bestelling'!B860))</f>
        <v/>
      </c>
      <c r="F860" t="str">
        <f>IF(E860="","",VLOOKUP(A860,'Invoer bestelling'!$A$34:$F$49,2,FALSE))</f>
        <v/>
      </c>
      <c r="G860" t="str">
        <f t="shared" si="71"/>
        <v/>
      </c>
      <c r="H860" t="str">
        <f>IF(F860="","",VLOOKUP(F860,'Invoer bestelling'!B$34:G$52,6,FALSE))</f>
        <v/>
      </c>
      <c r="I860" t="str">
        <f t="array" ref="I860">IFERROR(INDEX($G$1:$G$2320,SMALL(IF($G$1:$G$2320&lt;&gt;"",ROW($G$1:$G$2320)),ROW())),"")</f>
        <v/>
      </c>
      <c r="J860" t="str">
        <f t="array" ref="J860">IFERROR(INDEX($H$1:$H$2320,SMALL(IF($H$1:$H$2320&lt;&gt;"",ROW($H$1:$H$2320)),ROW())),"")</f>
        <v/>
      </c>
    </row>
    <row r="861" spans="1:10" x14ac:dyDescent="0.25">
      <c r="A861">
        <f t="shared" si="72"/>
        <v>13</v>
      </c>
      <c r="B861">
        <f t="shared" si="73"/>
        <v>3</v>
      </c>
      <c r="C861">
        <f t="shared" si="73"/>
        <v>6</v>
      </c>
      <c r="E861" t="str" cm="1">
        <f t="array" ref="E861">IF(C861&gt;INDEX('Invoer bestelling'!$Y$34:$AH$49,'Overzicht bestelling'!A861,'Overzicht bestelling'!B861),"",INDEX('Invoer bestelling'!$Y$34:$AH$49,'Overzicht bestelling'!A861,'Overzicht bestelling'!B861))</f>
        <v/>
      </c>
      <c r="F861" t="str">
        <f>IF(E861="","",VLOOKUP(A861,'Invoer bestelling'!$A$34:$F$49,2,FALSE))</f>
        <v/>
      </c>
      <c r="G861" t="str">
        <f t="shared" si="71"/>
        <v/>
      </c>
      <c r="H861" t="str">
        <f>IF(F861="","",VLOOKUP(F861,'Invoer bestelling'!B$34:G$52,6,FALSE))</f>
        <v/>
      </c>
      <c r="I861" t="str">
        <f t="array" ref="I861">IFERROR(INDEX($G$1:$G$2320,SMALL(IF($G$1:$G$2320&lt;&gt;"",ROW($G$1:$G$2320)),ROW())),"")</f>
        <v/>
      </c>
      <c r="J861" t="str">
        <f t="array" ref="J861">IFERROR(INDEX($H$1:$H$2320,SMALL(IF($H$1:$H$2320&lt;&gt;"",ROW($H$1:$H$2320)),ROW())),"")</f>
        <v/>
      </c>
    </row>
    <row r="862" spans="1:10" x14ac:dyDescent="0.25">
      <c r="A862">
        <f t="shared" si="72"/>
        <v>13</v>
      </c>
      <c r="B862">
        <f t="shared" si="73"/>
        <v>3</v>
      </c>
      <c r="C862">
        <f t="shared" si="73"/>
        <v>7</v>
      </c>
      <c r="E862" t="str" cm="1">
        <f t="array" ref="E862">IF(C862&gt;INDEX('Invoer bestelling'!$Y$34:$AH$49,'Overzicht bestelling'!A862,'Overzicht bestelling'!B862),"",INDEX('Invoer bestelling'!$Y$34:$AH$49,'Overzicht bestelling'!A862,'Overzicht bestelling'!B862))</f>
        <v/>
      </c>
      <c r="F862" t="str">
        <f>IF(E862="","",VLOOKUP(A862,'Invoer bestelling'!$A$34:$F$49,2,FALSE))</f>
        <v/>
      </c>
      <c r="G862" t="str">
        <f t="shared" si="71"/>
        <v/>
      </c>
      <c r="H862" t="str">
        <f>IF(F862="","",VLOOKUP(F862,'Invoer bestelling'!B$34:G$52,6,FALSE))</f>
        <v/>
      </c>
      <c r="I862" t="str">
        <f t="array" ref="I862">IFERROR(INDEX($G$1:$G$2320,SMALL(IF($G$1:$G$2320&lt;&gt;"",ROW($G$1:$G$2320)),ROW())),"")</f>
        <v/>
      </c>
      <c r="J862" t="str">
        <f t="array" ref="J862">IFERROR(INDEX($H$1:$H$2320,SMALL(IF($H$1:$H$2320&lt;&gt;"",ROW($H$1:$H$2320)),ROW())),"")</f>
        <v/>
      </c>
    </row>
    <row r="863" spans="1:10" x14ac:dyDescent="0.25">
      <c r="A863">
        <f t="shared" si="72"/>
        <v>13</v>
      </c>
      <c r="B863">
        <f t="shared" si="73"/>
        <v>4</v>
      </c>
      <c r="C863">
        <f t="shared" si="73"/>
        <v>1</v>
      </c>
      <c r="E863" t="str" cm="1">
        <f t="array" ref="E863">IF(C863&gt;INDEX('Invoer bestelling'!$Y$34:$AH$49,'Overzicht bestelling'!A863,'Overzicht bestelling'!B863),"",INDEX('Invoer bestelling'!$Y$34:$AH$49,'Overzicht bestelling'!A863,'Overzicht bestelling'!B863))</f>
        <v/>
      </c>
      <c r="F863" t="str">
        <f>IF(E863="","",VLOOKUP(A863,'Invoer bestelling'!$A$34:$F$49,2,FALSE))</f>
        <v/>
      </c>
      <c r="G863" t="str">
        <f t="shared" si="71"/>
        <v/>
      </c>
      <c r="H863" t="str">
        <f>IF(F863="","",VLOOKUP(F863,'Invoer bestelling'!B$34:G$52,6,FALSE))</f>
        <v/>
      </c>
      <c r="I863" t="str">
        <f t="array" ref="I863">IFERROR(INDEX($G$1:$G$2320,SMALL(IF($G$1:$G$2320&lt;&gt;"",ROW($G$1:$G$2320)),ROW())),"")</f>
        <v/>
      </c>
      <c r="J863" t="str">
        <f t="array" ref="J863">IFERROR(INDEX($H$1:$H$2320,SMALL(IF($H$1:$H$2320&lt;&gt;"",ROW($H$1:$H$2320)),ROW())),"")</f>
        <v/>
      </c>
    </row>
    <row r="864" spans="1:10" x14ac:dyDescent="0.25">
      <c r="A864">
        <f t="shared" si="72"/>
        <v>13</v>
      </c>
      <c r="B864">
        <f t="shared" si="73"/>
        <v>4</v>
      </c>
      <c r="C864">
        <f t="shared" si="73"/>
        <v>2</v>
      </c>
      <c r="E864" t="str" cm="1">
        <f t="array" ref="E864">IF(C864&gt;INDEX('Invoer bestelling'!$Y$34:$AH$49,'Overzicht bestelling'!A864,'Overzicht bestelling'!B864),"",INDEX('Invoer bestelling'!$Y$34:$AH$49,'Overzicht bestelling'!A864,'Overzicht bestelling'!B864))</f>
        <v/>
      </c>
      <c r="F864" t="str">
        <f>IF(E864="","",VLOOKUP(A864,'Invoer bestelling'!$A$34:$F$49,2,FALSE))</f>
        <v/>
      </c>
      <c r="G864" t="str">
        <f t="shared" si="71"/>
        <v/>
      </c>
      <c r="H864" t="str">
        <f>IF(F864="","",VLOOKUP(F864,'Invoer bestelling'!B$34:G$52,6,FALSE))</f>
        <v/>
      </c>
      <c r="I864" t="str">
        <f t="array" ref="I864">IFERROR(INDEX($G$1:$G$2320,SMALL(IF($G$1:$G$2320&lt;&gt;"",ROW($G$1:$G$2320)),ROW())),"")</f>
        <v/>
      </c>
      <c r="J864" t="str">
        <f t="array" ref="J864">IFERROR(INDEX($H$1:$H$2320,SMALL(IF($H$1:$H$2320&lt;&gt;"",ROW($H$1:$H$2320)),ROW())),"")</f>
        <v/>
      </c>
    </row>
    <row r="865" spans="1:10" x14ac:dyDescent="0.25">
      <c r="A865">
        <f t="shared" si="72"/>
        <v>13</v>
      </c>
      <c r="B865">
        <f t="shared" si="73"/>
        <v>4</v>
      </c>
      <c r="C865">
        <f t="shared" si="73"/>
        <v>3</v>
      </c>
      <c r="E865" t="str" cm="1">
        <f t="array" ref="E865">IF(C865&gt;INDEX('Invoer bestelling'!$Y$34:$AH$49,'Overzicht bestelling'!A865,'Overzicht bestelling'!B865),"",INDEX('Invoer bestelling'!$Y$34:$AH$49,'Overzicht bestelling'!A865,'Overzicht bestelling'!B865))</f>
        <v/>
      </c>
      <c r="F865" t="str">
        <f>IF(E865="","",VLOOKUP(A865,'Invoer bestelling'!$A$34:$F$49,2,FALSE))</f>
        <v/>
      </c>
      <c r="G865" t="str">
        <f t="shared" si="71"/>
        <v/>
      </c>
      <c r="H865" t="str">
        <f>IF(F865="","",VLOOKUP(F865,'Invoer bestelling'!B$34:G$52,6,FALSE))</f>
        <v/>
      </c>
      <c r="I865" t="str">
        <f t="array" ref="I865">IFERROR(INDEX($G$1:$G$2320,SMALL(IF($G$1:$G$2320&lt;&gt;"",ROW($G$1:$G$2320)),ROW())),"")</f>
        <v/>
      </c>
      <c r="J865" t="str">
        <f t="array" ref="J865">IFERROR(INDEX($H$1:$H$2320,SMALL(IF($H$1:$H$2320&lt;&gt;"",ROW($H$1:$H$2320)),ROW())),"")</f>
        <v/>
      </c>
    </row>
    <row r="866" spans="1:10" x14ac:dyDescent="0.25">
      <c r="A866">
        <f t="shared" si="72"/>
        <v>13</v>
      </c>
      <c r="B866">
        <f t="shared" si="73"/>
        <v>4</v>
      </c>
      <c r="C866">
        <f t="shared" si="73"/>
        <v>4</v>
      </c>
      <c r="E866" t="str" cm="1">
        <f t="array" ref="E866">IF(C866&gt;INDEX('Invoer bestelling'!$Y$34:$AH$49,'Overzicht bestelling'!A866,'Overzicht bestelling'!B866),"",INDEX('Invoer bestelling'!$Y$34:$AH$49,'Overzicht bestelling'!A866,'Overzicht bestelling'!B866))</f>
        <v/>
      </c>
      <c r="F866" t="str">
        <f>IF(E866="","",VLOOKUP(A866,'Invoer bestelling'!$A$34:$F$49,2,FALSE))</f>
        <v/>
      </c>
      <c r="G866" t="str">
        <f t="shared" si="71"/>
        <v/>
      </c>
      <c r="H866" t="str">
        <f>IF(F866="","",VLOOKUP(F866,'Invoer bestelling'!B$34:G$52,6,FALSE))</f>
        <v/>
      </c>
      <c r="I866" t="str">
        <f t="array" ref="I866">IFERROR(INDEX($G$1:$G$2320,SMALL(IF($G$1:$G$2320&lt;&gt;"",ROW($G$1:$G$2320)),ROW())),"")</f>
        <v/>
      </c>
      <c r="J866" t="str">
        <f t="array" ref="J866">IFERROR(INDEX($H$1:$H$2320,SMALL(IF($H$1:$H$2320&lt;&gt;"",ROW($H$1:$H$2320)),ROW())),"")</f>
        <v/>
      </c>
    </row>
    <row r="867" spans="1:10" x14ac:dyDescent="0.25">
      <c r="A867">
        <f t="shared" si="72"/>
        <v>13</v>
      </c>
      <c r="B867">
        <f t="shared" si="73"/>
        <v>4</v>
      </c>
      <c r="C867">
        <f t="shared" si="73"/>
        <v>5</v>
      </c>
      <c r="E867" t="str" cm="1">
        <f t="array" ref="E867">IF(C867&gt;INDEX('Invoer bestelling'!$Y$34:$AH$49,'Overzicht bestelling'!A867,'Overzicht bestelling'!B867),"",INDEX('Invoer bestelling'!$Y$34:$AH$49,'Overzicht bestelling'!A867,'Overzicht bestelling'!B867))</f>
        <v/>
      </c>
      <c r="F867" t="str">
        <f>IF(E867="","",VLOOKUP(A867,'Invoer bestelling'!$A$34:$F$49,2,FALSE))</f>
        <v/>
      </c>
      <c r="G867" t="str">
        <f t="shared" si="71"/>
        <v/>
      </c>
      <c r="H867" t="str">
        <f>IF(F867="","",VLOOKUP(F867,'Invoer bestelling'!B$34:G$52,6,FALSE))</f>
        <v/>
      </c>
      <c r="I867" t="str">
        <f t="array" ref="I867">IFERROR(INDEX($G$1:$G$2320,SMALL(IF($G$1:$G$2320&lt;&gt;"",ROW($G$1:$G$2320)),ROW())),"")</f>
        <v/>
      </c>
      <c r="J867" t="str">
        <f t="array" ref="J867">IFERROR(INDEX($H$1:$H$2320,SMALL(IF($H$1:$H$2320&lt;&gt;"",ROW($H$1:$H$2320)),ROW())),"")</f>
        <v/>
      </c>
    </row>
    <row r="868" spans="1:10" x14ac:dyDescent="0.25">
      <c r="A868">
        <f t="shared" si="72"/>
        <v>13</v>
      </c>
      <c r="B868">
        <f t="shared" si="73"/>
        <v>4</v>
      </c>
      <c r="C868">
        <f t="shared" si="73"/>
        <v>6</v>
      </c>
      <c r="E868" t="str" cm="1">
        <f t="array" ref="E868">IF(C868&gt;INDEX('Invoer bestelling'!$Y$34:$AH$49,'Overzicht bestelling'!A868,'Overzicht bestelling'!B868),"",INDEX('Invoer bestelling'!$Y$34:$AH$49,'Overzicht bestelling'!A868,'Overzicht bestelling'!B868))</f>
        <v/>
      </c>
      <c r="F868" t="str">
        <f>IF(E868="","",VLOOKUP(A868,'Invoer bestelling'!$A$34:$F$49,2,FALSE))</f>
        <v/>
      </c>
      <c r="G868" t="str">
        <f t="shared" si="71"/>
        <v/>
      </c>
      <c r="H868" t="str">
        <f>IF(F868="","",VLOOKUP(F868,'Invoer bestelling'!B$34:G$52,6,FALSE))</f>
        <v/>
      </c>
      <c r="I868" t="str">
        <f t="array" ref="I868">IFERROR(INDEX($G$1:$G$2320,SMALL(IF($G$1:$G$2320&lt;&gt;"",ROW($G$1:$G$2320)),ROW())),"")</f>
        <v/>
      </c>
      <c r="J868" t="str">
        <f t="array" ref="J868">IFERROR(INDEX($H$1:$H$2320,SMALL(IF($H$1:$H$2320&lt;&gt;"",ROW($H$1:$H$2320)),ROW())),"")</f>
        <v/>
      </c>
    </row>
    <row r="869" spans="1:10" x14ac:dyDescent="0.25">
      <c r="A869">
        <f t="shared" si="72"/>
        <v>13</v>
      </c>
      <c r="B869">
        <f t="shared" si="73"/>
        <v>4</v>
      </c>
      <c r="C869">
        <f t="shared" si="73"/>
        <v>7</v>
      </c>
      <c r="E869" t="str" cm="1">
        <f t="array" ref="E869">IF(C869&gt;INDEX('Invoer bestelling'!$Y$34:$AH$49,'Overzicht bestelling'!A869,'Overzicht bestelling'!B869),"",INDEX('Invoer bestelling'!$Y$34:$AH$49,'Overzicht bestelling'!A869,'Overzicht bestelling'!B869))</f>
        <v/>
      </c>
      <c r="F869" t="str">
        <f>IF(E869="","",VLOOKUP(A869,'Invoer bestelling'!$A$34:$F$49,2,FALSE))</f>
        <v/>
      </c>
      <c r="G869" t="str">
        <f t="shared" si="71"/>
        <v/>
      </c>
      <c r="H869" t="str">
        <f>IF(F869="","",VLOOKUP(F869,'Invoer bestelling'!B$34:G$52,6,FALSE))</f>
        <v/>
      </c>
      <c r="I869" t="str">
        <f t="array" ref="I869">IFERROR(INDEX($G$1:$G$2320,SMALL(IF($G$1:$G$2320&lt;&gt;"",ROW($G$1:$G$2320)),ROW())),"")</f>
        <v/>
      </c>
      <c r="J869" t="str">
        <f t="array" ref="J869">IFERROR(INDEX($H$1:$H$2320,SMALL(IF($H$1:$H$2320&lt;&gt;"",ROW($H$1:$H$2320)),ROW())),"")</f>
        <v/>
      </c>
    </row>
    <row r="870" spans="1:10" x14ac:dyDescent="0.25">
      <c r="A870">
        <f t="shared" si="72"/>
        <v>13</v>
      </c>
      <c r="B870">
        <f t="shared" si="73"/>
        <v>5</v>
      </c>
      <c r="C870">
        <f t="shared" si="73"/>
        <v>1</v>
      </c>
      <c r="E870" t="str" cm="1">
        <f t="array" ref="E870">IF(C870&gt;INDEX('Invoer bestelling'!$Y$34:$AH$49,'Overzicht bestelling'!A870,'Overzicht bestelling'!B870),"",INDEX('Invoer bestelling'!$Y$34:$AH$49,'Overzicht bestelling'!A870,'Overzicht bestelling'!B870))</f>
        <v/>
      </c>
      <c r="F870" t="str">
        <f>IF(E870="","",VLOOKUP(A870,'Invoer bestelling'!$A$34:$F$49,2,FALSE))</f>
        <v/>
      </c>
      <c r="G870" t="str">
        <f t="shared" si="71"/>
        <v/>
      </c>
      <c r="H870" t="str">
        <f>IF(F870="","",VLOOKUP(F870,'Invoer bestelling'!B$34:G$52,6,FALSE))</f>
        <v/>
      </c>
      <c r="I870" t="str">
        <f t="array" ref="I870">IFERROR(INDEX($G$1:$G$2320,SMALL(IF($G$1:$G$2320&lt;&gt;"",ROW($G$1:$G$2320)),ROW())),"")</f>
        <v/>
      </c>
      <c r="J870" t="str">
        <f t="array" ref="J870">IFERROR(INDEX($H$1:$H$2320,SMALL(IF($H$1:$H$2320&lt;&gt;"",ROW($H$1:$H$2320)),ROW())),"")</f>
        <v/>
      </c>
    </row>
    <row r="871" spans="1:10" x14ac:dyDescent="0.25">
      <c r="A871">
        <f t="shared" si="72"/>
        <v>13</v>
      </c>
      <c r="B871">
        <f t="shared" si="73"/>
        <v>5</v>
      </c>
      <c r="C871">
        <f t="shared" si="73"/>
        <v>2</v>
      </c>
      <c r="E871" t="str" cm="1">
        <f t="array" ref="E871">IF(C871&gt;INDEX('Invoer bestelling'!$Y$34:$AH$49,'Overzicht bestelling'!A871,'Overzicht bestelling'!B871),"",INDEX('Invoer bestelling'!$Y$34:$AH$49,'Overzicht bestelling'!A871,'Overzicht bestelling'!B871))</f>
        <v/>
      </c>
      <c r="F871" t="str">
        <f>IF(E871="","",VLOOKUP(A871,'Invoer bestelling'!$A$34:$F$49,2,FALSE))</f>
        <v/>
      </c>
      <c r="G871" t="str">
        <f t="shared" si="71"/>
        <v/>
      </c>
      <c r="H871" t="str">
        <f>IF(F871="","",VLOOKUP(F871,'Invoer bestelling'!B$34:G$52,6,FALSE))</f>
        <v/>
      </c>
      <c r="I871" t="str">
        <f t="array" ref="I871">IFERROR(INDEX($G$1:$G$2320,SMALL(IF($G$1:$G$2320&lt;&gt;"",ROW($G$1:$G$2320)),ROW())),"")</f>
        <v/>
      </c>
      <c r="J871" t="str">
        <f t="array" ref="J871">IFERROR(INDEX($H$1:$H$2320,SMALL(IF($H$1:$H$2320&lt;&gt;"",ROW($H$1:$H$2320)),ROW())),"")</f>
        <v/>
      </c>
    </row>
    <row r="872" spans="1:10" x14ac:dyDescent="0.25">
      <c r="A872">
        <f t="shared" si="72"/>
        <v>13</v>
      </c>
      <c r="B872">
        <f t="shared" ref="B872:C891" si="74">B802</f>
        <v>5</v>
      </c>
      <c r="C872">
        <f t="shared" si="74"/>
        <v>3</v>
      </c>
      <c r="E872" t="str" cm="1">
        <f t="array" ref="E872">IF(C872&gt;INDEX('Invoer bestelling'!$Y$34:$AH$49,'Overzicht bestelling'!A872,'Overzicht bestelling'!B872),"",INDEX('Invoer bestelling'!$Y$34:$AH$49,'Overzicht bestelling'!A872,'Overzicht bestelling'!B872))</f>
        <v/>
      </c>
      <c r="F872" t="str">
        <f>IF(E872="","",VLOOKUP(A872,'Invoer bestelling'!$A$34:$F$49,2,FALSE))</f>
        <v/>
      </c>
      <c r="G872" t="str">
        <f t="shared" si="71"/>
        <v/>
      </c>
      <c r="H872" t="str">
        <f>IF(F872="","",VLOOKUP(F872,'Invoer bestelling'!B$34:G$52,6,FALSE))</f>
        <v/>
      </c>
      <c r="I872" t="str">
        <f t="array" ref="I872">IFERROR(INDEX($G$1:$G$2320,SMALL(IF($G$1:$G$2320&lt;&gt;"",ROW($G$1:$G$2320)),ROW())),"")</f>
        <v/>
      </c>
      <c r="J872" t="str">
        <f t="array" ref="J872">IFERROR(INDEX($H$1:$H$2320,SMALL(IF($H$1:$H$2320&lt;&gt;"",ROW($H$1:$H$2320)),ROW())),"")</f>
        <v/>
      </c>
    </row>
    <row r="873" spans="1:10" x14ac:dyDescent="0.25">
      <c r="A873">
        <f t="shared" si="72"/>
        <v>13</v>
      </c>
      <c r="B873">
        <f t="shared" si="74"/>
        <v>5</v>
      </c>
      <c r="C873">
        <f t="shared" si="74"/>
        <v>4</v>
      </c>
      <c r="E873" t="str" cm="1">
        <f t="array" ref="E873">IF(C873&gt;INDEX('Invoer bestelling'!$Y$34:$AH$49,'Overzicht bestelling'!A873,'Overzicht bestelling'!B873),"",INDEX('Invoer bestelling'!$Y$34:$AH$49,'Overzicht bestelling'!A873,'Overzicht bestelling'!B873))</f>
        <v/>
      </c>
      <c r="F873" t="str">
        <f>IF(E873="","",VLOOKUP(A873,'Invoer bestelling'!$A$34:$F$49,2,FALSE))</f>
        <v/>
      </c>
      <c r="G873" t="str">
        <f t="shared" si="71"/>
        <v/>
      </c>
      <c r="H873" t="str">
        <f>IF(F873="","",VLOOKUP(F873,'Invoer bestelling'!B$34:G$52,6,FALSE))</f>
        <v/>
      </c>
      <c r="I873" t="str">
        <f t="array" ref="I873">IFERROR(INDEX($G$1:$G$2320,SMALL(IF($G$1:$G$2320&lt;&gt;"",ROW($G$1:$G$2320)),ROW())),"")</f>
        <v/>
      </c>
      <c r="J873" t="str">
        <f t="array" ref="J873">IFERROR(INDEX($H$1:$H$2320,SMALL(IF($H$1:$H$2320&lt;&gt;"",ROW($H$1:$H$2320)),ROW())),"")</f>
        <v/>
      </c>
    </row>
    <row r="874" spans="1:10" x14ac:dyDescent="0.25">
      <c r="A874">
        <f t="shared" si="72"/>
        <v>13</v>
      </c>
      <c r="B874">
        <f t="shared" si="74"/>
        <v>5</v>
      </c>
      <c r="C874">
        <f t="shared" si="74"/>
        <v>5</v>
      </c>
      <c r="E874" t="str" cm="1">
        <f t="array" ref="E874">IF(C874&gt;INDEX('Invoer bestelling'!$Y$34:$AH$49,'Overzicht bestelling'!A874,'Overzicht bestelling'!B874),"",INDEX('Invoer bestelling'!$Y$34:$AH$49,'Overzicht bestelling'!A874,'Overzicht bestelling'!B874))</f>
        <v/>
      </c>
      <c r="F874" t="str">
        <f>IF(E874="","",VLOOKUP(A874,'Invoer bestelling'!$A$34:$F$49,2,FALSE))</f>
        <v/>
      </c>
      <c r="G874" t="str">
        <f t="shared" si="71"/>
        <v/>
      </c>
      <c r="H874" t="str">
        <f>IF(F874="","",VLOOKUP(F874,'Invoer bestelling'!B$34:G$52,6,FALSE))</f>
        <v/>
      </c>
      <c r="I874" t="str">
        <f t="array" ref="I874">IFERROR(INDEX($G$1:$G$2320,SMALL(IF($G$1:$G$2320&lt;&gt;"",ROW($G$1:$G$2320)),ROW())),"")</f>
        <v/>
      </c>
      <c r="J874" t="str">
        <f t="array" ref="J874">IFERROR(INDEX($H$1:$H$2320,SMALL(IF($H$1:$H$2320&lt;&gt;"",ROW($H$1:$H$2320)),ROW())),"")</f>
        <v/>
      </c>
    </row>
    <row r="875" spans="1:10" x14ac:dyDescent="0.25">
      <c r="A875">
        <f t="shared" si="72"/>
        <v>13</v>
      </c>
      <c r="B875">
        <f t="shared" si="74"/>
        <v>5</v>
      </c>
      <c r="C875">
        <f t="shared" si="74"/>
        <v>6</v>
      </c>
      <c r="E875" t="str" cm="1">
        <f t="array" ref="E875">IF(C875&gt;INDEX('Invoer bestelling'!$Y$34:$AH$49,'Overzicht bestelling'!A875,'Overzicht bestelling'!B875),"",INDEX('Invoer bestelling'!$Y$34:$AH$49,'Overzicht bestelling'!A875,'Overzicht bestelling'!B875))</f>
        <v/>
      </c>
      <c r="F875" t="str">
        <f>IF(E875="","",VLOOKUP(A875,'Invoer bestelling'!$A$34:$F$49,2,FALSE))</f>
        <v/>
      </c>
      <c r="G875" t="str">
        <f t="shared" si="71"/>
        <v/>
      </c>
      <c r="H875" t="str">
        <f>IF(F875="","",VLOOKUP(F875,'Invoer bestelling'!B$34:G$52,6,FALSE))</f>
        <v/>
      </c>
      <c r="I875" t="str">
        <f t="array" ref="I875">IFERROR(INDEX($G$1:$G$2320,SMALL(IF($G$1:$G$2320&lt;&gt;"",ROW($G$1:$G$2320)),ROW())),"")</f>
        <v/>
      </c>
      <c r="J875" t="str">
        <f t="array" ref="J875">IFERROR(INDEX($H$1:$H$2320,SMALL(IF($H$1:$H$2320&lt;&gt;"",ROW($H$1:$H$2320)),ROW())),"")</f>
        <v/>
      </c>
    </row>
    <row r="876" spans="1:10" x14ac:dyDescent="0.25">
      <c r="A876">
        <f t="shared" si="72"/>
        <v>13</v>
      </c>
      <c r="B876">
        <f t="shared" si="74"/>
        <v>5</v>
      </c>
      <c r="C876">
        <f t="shared" si="74"/>
        <v>7</v>
      </c>
      <c r="E876" t="str" cm="1">
        <f t="array" ref="E876">IF(C876&gt;INDEX('Invoer bestelling'!$Y$34:$AH$49,'Overzicht bestelling'!A876,'Overzicht bestelling'!B876),"",INDEX('Invoer bestelling'!$Y$34:$AH$49,'Overzicht bestelling'!A876,'Overzicht bestelling'!B876))</f>
        <v/>
      </c>
      <c r="F876" t="str">
        <f>IF(E876="","",VLOOKUP(A876,'Invoer bestelling'!$A$34:$F$49,2,FALSE))</f>
        <v/>
      </c>
      <c r="G876" t="str">
        <f t="shared" si="71"/>
        <v/>
      </c>
      <c r="H876" t="str">
        <f>IF(F876="","",VLOOKUP(F876,'Invoer bestelling'!B$34:G$52,6,FALSE))</f>
        <v/>
      </c>
      <c r="I876" t="str">
        <f t="array" ref="I876">IFERROR(INDEX($G$1:$G$2320,SMALL(IF($G$1:$G$2320&lt;&gt;"",ROW($G$1:$G$2320)),ROW())),"")</f>
        <v/>
      </c>
      <c r="J876" t="str">
        <f t="array" ref="J876">IFERROR(INDEX($H$1:$H$2320,SMALL(IF($H$1:$H$2320&lt;&gt;"",ROW($H$1:$H$2320)),ROW())),"")</f>
        <v/>
      </c>
    </row>
    <row r="877" spans="1:10" x14ac:dyDescent="0.25">
      <c r="A877">
        <f t="shared" si="72"/>
        <v>13</v>
      </c>
      <c r="B877">
        <f t="shared" si="74"/>
        <v>6</v>
      </c>
      <c r="C877">
        <f t="shared" si="74"/>
        <v>1</v>
      </c>
      <c r="E877" t="str" cm="1">
        <f t="array" ref="E877">IF(C877&gt;INDEX('Invoer bestelling'!$Y$34:$AH$49,'Overzicht bestelling'!A877,'Overzicht bestelling'!B877),"",INDEX('Invoer bestelling'!$Y$34:$AH$49,'Overzicht bestelling'!A877,'Overzicht bestelling'!B877))</f>
        <v/>
      </c>
      <c r="F877" t="str">
        <f>IF(E877="","",VLOOKUP(A877,'Invoer bestelling'!$A$34:$F$49,2,FALSE))</f>
        <v/>
      </c>
      <c r="G877" t="str">
        <f t="shared" si="71"/>
        <v/>
      </c>
      <c r="H877" t="str">
        <f>IF(F877="","",VLOOKUP(F877,'Invoer bestelling'!B$34:G$52,6,FALSE))</f>
        <v/>
      </c>
      <c r="I877" t="str">
        <f t="array" ref="I877">IFERROR(INDEX($G$1:$G$2320,SMALL(IF($G$1:$G$2320&lt;&gt;"",ROW($G$1:$G$2320)),ROW())),"")</f>
        <v/>
      </c>
      <c r="J877" t="str">
        <f t="array" ref="J877">IFERROR(INDEX($H$1:$H$2320,SMALL(IF($H$1:$H$2320&lt;&gt;"",ROW($H$1:$H$2320)),ROW())),"")</f>
        <v/>
      </c>
    </row>
    <row r="878" spans="1:10" x14ac:dyDescent="0.25">
      <c r="A878">
        <f t="shared" si="72"/>
        <v>13</v>
      </c>
      <c r="B878">
        <f t="shared" si="74"/>
        <v>6</v>
      </c>
      <c r="C878">
        <f t="shared" si="74"/>
        <v>2</v>
      </c>
      <c r="E878" t="str" cm="1">
        <f t="array" ref="E878">IF(C878&gt;INDEX('Invoer bestelling'!$Y$34:$AH$49,'Overzicht bestelling'!A878,'Overzicht bestelling'!B878),"",INDEX('Invoer bestelling'!$Y$34:$AH$49,'Overzicht bestelling'!A878,'Overzicht bestelling'!B878))</f>
        <v/>
      </c>
      <c r="F878" t="str">
        <f>IF(E878="","",VLOOKUP(A878,'Invoer bestelling'!$A$34:$F$49,2,FALSE))</f>
        <v/>
      </c>
      <c r="G878" t="str">
        <f t="shared" si="71"/>
        <v/>
      </c>
      <c r="H878" t="str">
        <f>IF(F878="","",VLOOKUP(F878,'Invoer bestelling'!B$34:G$52,6,FALSE))</f>
        <v/>
      </c>
      <c r="I878" t="str">
        <f t="array" ref="I878">IFERROR(INDEX($G$1:$G$2320,SMALL(IF($G$1:$G$2320&lt;&gt;"",ROW($G$1:$G$2320)),ROW())),"")</f>
        <v/>
      </c>
      <c r="J878" t="str">
        <f t="array" ref="J878">IFERROR(INDEX($H$1:$H$2320,SMALL(IF($H$1:$H$2320&lt;&gt;"",ROW($H$1:$H$2320)),ROW())),"")</f>
        <v/>
      </c>
    </row>
    <row r="879" spans="1:10" x14ac:dyDescent="0.25">
      <c r="A879">
        <f t="shared" si="72"/>
        <v>13</v>
      </c>
      <c r="B879">
        <f t="shared" si="74"/>
        <v>6</v>
      </c>
      <c r="C879">
        <f t="shared" si="74"/>
        <v>3</v>
      </c>
      <c r="E879" t="str" cm="1">
        <f t="array" ref="E879">IF(C879&gt;INDEX('Invoer bestelling'!$Y$34:$AH$49,'Overzicht bestelling'!A879,'Overzicht bestelling'!B879),"",INDEX('Invoer bestelling'!$Y$34:$AH$49,'Overzicht bestelling'!A879,'Overzicht bestelling'!B879))</f>
        <v/>
      </c>
      <c r="F879" t="str">
        <f>IF(E879="","",VLOOKUP(A879,'Invoer bestelling'!$A$34:$F$49,2,FALSE))</f>
        <v/>
      </c>
      <c r="G879" t="str">
        <f t="shared" si="71"/>
        <v/>
      </c>
      <c r="H879" t="str">
        <f>IF(F879="","",VLOOKUP(F879,'Invoer bestelling'!B$34:G$52,6,FALSE))</f>
        <v/>
      </c>
      <c r="I879" t="str">
        <f t="array" ref="I879">IFERROR(INDEX($G$1:$G$2320,SMALL(IF($G$1:$G$2320&lt;&gt;"",ROW($G$1:$G$2320)),ROW())),"")</f>
        <v/>
      </c>
      <c r="J879" t="str">
        <f t="array" ref="J879">IFERROR(INDEX($H$1:$H$2320,SMALL(IF($H$1:$H$2320&lt;&gt;"",ROW($H$1:$H$2320)),ROW())),"")</f>
        <v/>
      </c>
    </row>
    <row r="880" spans="1:10" x14ac:dyDescent="0.25">
      <c r="A880">
        <f t="shared" si="72"/>
        <v>13</v>
      </c>
      <c r="B880">
        <f t="shared" si="74"/>
        <v>6</v>
      </c>
      <c r="C880">
        <f t="shared" si="74"/>
        <v>4</v>
      </c>
      <c r="E880" t="str" cm="1">
        <f t="array" ref="E880">IF(C880&gt;INDEX('Invoer bestelling'!$Y$34:$AH$49,'Overzicht bestelling'!A880,'Overzicht bestelling'!B880),"",INDEX('Invoer bestelling'!$Y$34:$AH$49,'Overzicht bestelling'!A880,'Overzicht bestelling'!B880))</f>
        <v/>
      </c>
      <c r="F880" t="str">
        <f>IF(E880="","",VLOOKUP(A880,'Invoer bestelling'!$A$34:$F$49,2,FALSE))</f>
        <v/>
      </c>
      <c r="G880" t="str">
        <f t="shared" si="71"/>
        <v/>
      </c>
      <c r="H880" t="str">
        <f>IF(F880="","",VLOOKUP(F880,'Invoer bestelling'!B$34:G$52,6,FALSE))</f>
        <v/>
      </c>
      <c r="I880" t="str">
        <f t="array" ref="I880">IFERROR(INDEX($G$1:$G$2320,SMALL(IF($G$1:$G$2320&lt;&gt;"",ROW($G$1:$G$2320)),ROW())),"")</f>
        <v/>
      </c>
      <c r="J880" t="str">
        <f t="array" ref="J880">IFERROR(INDEX($H$1:$H$2320,SMALL(IF($H$1:$H$2320&lt;&gt;"",ROW($H$1:$H$2320)),ROW())),"")</f>
        <v/>
      </c>
    </row>
    <row r="881" spans="1:10" x14ac:dyDescent="0.25">
      <c r="A881">
        <f t="shared" si="72"/>
        <v>13</v>
      </c>
      <c r="B881">
        <f t="shared" si="74"/>
        <v>6</v>
      </c>
      <c r="C881">
        <f t="shared" si="74"/>
        <v>5</v>
      </c>
      <c r="E881" t="str" cm="1">
        <f t="array" ref="E881">IF(C881&gt;INDEX('Invoer bestelling'!$Y$34:$AH$49,'Overzicht bestelling'!A881,'Overzicht bestelling'!B881),"",INDEX('Invoer bestelling'!$Y$34:$AH$49,'Overzicht bestelling'!A881,'Overzicht bestelling'!B881))</f>
        <v/>
      </c>
      <c r="F881" t="str">
        <f>IF(E881="","",VLOOKUP(A881,'Invoer bestelling'!$A$34:$F$49,2,FALSE))</f>
        <v/>
      </c>
      <c r="G881" t="str">
        <f t="shared" si="71"/>
        <v/>
      </c>
      <c r="H881" t="str">
        <f>IF(F881="","",VLOOKUP(F881,'Invoer bestelling'!B$34:G$52,6,FALSE))</f>
        <v/>
      </c>
      <c r="I881" t="str">
        <f t="array" ref="I881">IFERROR(INDEX($G$1:$G$2320,SMALL(IF($G$1:$G$2320&lt;&gt;"",ROW($G$1:$G$2320)),ROW())),"")</f>
        <v/>
      </c>
      <c r="J881" t="str">
        <f t="array" ref="J881">IFERROR(INDEX($H$1:$H$2320,SMALL(IF($H$1:$H$2320&lt;&gt;"",ROW($H$1:$H$2320)),ROW())),"")</f>
        <v/>
      </c>
    </row>
    <row r="882" spans="1:10" x14ac:dyDescent="0.25">
      <c r="A882">
        <f t="shared" si="72"/>
        <v>13</v>
      </c>
      <c r="B882">
        <f t="shared" si="74"/>
        <v>6</v>
      </c>
      <c r="C882">
        <f t="shared" si="74"/>
        <v>6</v>
      </c>
      <c r="E882" t="str" cm="1">
        <f t="array" ref="E882">IF(C882&gt;INDEX('Invoer bestelling'!$Y$34:$AH$49,'Overzicht bestelling'!A882,'Overzicht bestelling'!B882),"",INDEX('Invoer bestelling'!$Y$34:$AH$49,'Overzicht bestelling'!A882,'Overzicht bestelling'!B882))</f>
        <v/>
      </c>
      <c r="F882" t="str">
        <f>IF(E882="","",VLOOKUP(A882,'Invoer bestelling'!$A$34:$F$49,2,FALSE))</f>
        <v/>
      </c>
      <c r="G882" t="str">
        <f t="shared" si="71"/>
        <v/>
      </c>
      <c r="H882" t="str">
        <f>IF(F882="","",VLOOKUP(F882,'Invoer bestelling'!B$34:G$52,6,FALSE))</f>
        <v/>
      </c>
      <c r="I882" t="str">
        <f t="array" ref="I882">IFERROR(INDEX($G$1:$G$2320,SMALL(IF($G$1:$G$2320&lt;&gt;"",ROW($G$1:$G$2320)),ROW())),"")</f>
        <v/>
      </c>
      <c r="J882" t="str">
        <f t="array" ref="J882">IFERROR(INDEX($H$1:$H$2320,SMALL(IF($H$1:$H$2320&lt;&gt;"",ROW($H$1:$H$2320)),ROW())),"")</f>
        <v/>
      </c>
    </row>
    <row r="883" spans="1:10" x14ac:dyDescent="0.25">
      <c r="A883">
        <f t="shared" si="72"/>
        <v>13</v>
      </c>
      <c r="B883">
        <f t="shared" si="74"/>
        <v>6</v>
      </c>
      <c r="C883">
        <f t="shared" si="74"/>
        <v>7</v>
      </c>
      <c r="E883" t="str" cm="1">
        <f t="array" ref="E883">IF(C883&gt;INDEX('Invoer bestelling'!$Y$34:$AH$49,'Overzicht bestelling'!A883,'Overzicht bestelling'!B883),"",INDEX('Invoer bestelling'!$Y$34:$AH$49,'Overzicht bestelling'!A883,'Overzicht bestelling'!B883))</f>
        <v/>
      </c>
      <c r="F883" t="str">
        <f>IF(E883="","",VLOOKUP(A883,'Invoer bestelling'!$A$34:$F$49,2,FALSE))</f>
        <v/>
      </c>
      <c r="G883" t="str">
        <f t="shared" si="71"/>
        <v/>
      </c>
      <c r="H883" t="str">
        <f>IF(F883="","",VLOOKUP(F883,'Invoer bestelling'!B$34:G$52,6,FALSE))</f>
        <v/>
      </c>
      <c r="I883" t="str">
        <f t="array" ref="I883">IFERROR(INDEX($G$1:$G$2320,SMALL(IF($G$1:$G$2320&lt;&gt;"",ROW($G$1:$G$2320)),ROW())),"")</f>
        <v/>
      </c>
      <c r="J883" t="str">
        <f t="array" ref="J883">IFERROR(INDEX($H$1:$H$2320,SMALL(IF($H$1:$H$2320&lt;&gt;"",ROW($H$1:$H$2320)),ROW())),"")</f>
        <v/>
      </c>
    </row>
    <row r="884" spans="1:10" x14ac:dyDescent="0.25">
      <c r="A884">
        <f t="shared" si="72"/>
        <v>13</v>
      </c>
      <c r="B884">
        <f t="shared" si="74"/>
        <v>7</v>
      </c>
      <c r="C884">
        <f t="shared" si="74"/>
        <v>1</v>
      </c>
      <c r="E884" t="str" cm="1">
        <f t="array" ref="E884">IF(C884&gt;INDEX('Invoer bestelling'!$Y$34:$AH$49,'Overzicht bestelling'!A884,'Overzicht bestelling'!B884),"",INDEX('Invoer bestelling'!$Y$34:$AH$49,'Overzicht bestelling'!A884,'Overzicht bestelling'!B884))</f>
        <v/>
      </c>
      <c r="F884" t="str">
        <f>IF(E884="","",VLOOKUP(A884,'Invoer bestelling'!$A$34:$F$49,2,FALSE))</f>
        <v/>
      </c>
      <c r="G884" t="str">
        <f t="shared" si="71"/>
        <v/>
      </c>
      <c r="H884" t="str">
        <f>IF(F884="","",VLOOKUP(F884,'Invoer bestelling'!B$34:G$52,6,FALSE))</f>
        <v/>
      </c>
      <c r="I884" t="str">
        <f t="array" ref="I884">IFERROR(INDEX($G$1:$G$2320,SMALL(IF($G$1:$G$2320&lt;&gt;"",ROW($G$1:$G$2320)),ROW())),"")</f>
        <v/>
      </c>
      <c r="J884" t="str">
        <f t="array" ref="J884">IFERROR(INDEX($H$1:$H$2320,SMALL(IF($H$1:$H$2320&lt;&gt;"",ROW($H$1:$H$2320)),ROW())),"")</f>
        <v/>
      </c>
    </row>
    <row r="885" spans="1:10" x14ac:dyDescent="0.25">
      <c r="A885">
        <f t="shared" si="72"/>
        <v>13</v>
      </c>
      <c r="B885">
        <f t="shared" si="74"/>
        <v>7</v>
      </c>
      <c r="C885">
        <f t="shared" si="74"/>
        <v>2</v>
      </c>
      <c r="E885" t="str" cm="1">
        <f t="array" ref="E885">IF(C885&gt;INDEX('Invoer bestelling'!$Y$34:$AH$49,'Overzicht bestelling'!A885,'Overzicht bestelling'!B885),"",INDEX('Invoer bestelling'!$Y$34:$AH$49,'Overzicht bestelling'!A885,'Overzicht bestelling'!B885))</f>
        <v/>
      </c>
      <c r="F885" t="str">
        <f>IF(E885="","",VLOOKUP(A885,'Invoer bestelling'!$A$34:$F$49,2,FALSE))</f>
        <v/>
      </c>
      <c r="G885" t="str">
        <f t="shared" si="71"/>
        <v/>
      </c>
      <c r="H885" t="str">
        <f>IF(F885="","",VLOOKUP(F885,'Invoer bestelling'!B$34:G$52,6,FALSE))</f>
        <v/>
      </c>
      <c r="I885" t="str">
        <f t="array" ref="I885">IFERROR(INDEX($G$1:$G$2320,SMALL(IF($G$1:$G$2320&lt;&gt;"",ROW($G$1:$G$2320)),ROW())),"")</f>
        <v/>
      </c>
      <c r="J885" t="str">
        <f t="array" ref="J885">IFERROR(INDEX($H$1:$H$2320,SMALL(IF($H$1:$H$2320&lt;&gt;"",ROW($H$1:$H$2320)),ROW())),"")</f>
        <v/>
      </c>
    </row>
    <row r="886" spans="1:10" x14ac:dyDescent="0.25">
      <c r="A886">
        <f t="shared" si="72"/>
        <v>13</v>
      </c>
      <c r="B886">
        <f t="shared" si="74"/>
        <v>7</v>
      </c>
      <c r="C886">
        <f t="shared" si="74"/>
        <v>3</v>
      </c>
      <c r="E886" t="str" cm="1">
        <f t="array" ref="E886">IF(C886&gt;INDEX('Invoer bestelling'!$Y$34:$AH$49,'Overzicht bestelling'!A886,'Overzicht bestelling'!B886),"",INDEX('Invoer bestelling'!$Y$34:$AH$49,'Overzicht bestelling'!A886,'Overzicht bestelling'!B886))</f>
        <v/>
      </c>
      <c r="F886" t="str">
        <f>IF(E886="","",VLOOKUP(A886,'Invoer bestelling'!$A$34:$F$49,2,FALSE))</f>
        <v/>
      </c>
      <c r="G886" t="str">
        <f t="shared" si="71"/>
        <v/>
      </c>
      <c r="H886" t="str">
        <f>IF(F886="","",VLOOKUP(F886,'Invoer bestelling'!B$34:G$52,6,FALSE))</f>
        <v/>
      </c>
      <c r="I886" t="str">
        <f t="array" ref="I886">IFERROR(INDEX($G$1:$G$2320,SMALL(IF($G$1:$G$2320&lt;&gt;"",ROW($G$1:$G$2320)),ROW())),"")</f>
        <v/>
      </c>
      <c r="J886" t="str">
        <f t="array" ref="J886">IFERROR(INDEX($H$1:$H$2320,SMALL(IF($H$1:$H$2320&lt;&gt;"",ROW($H$1:$H$2320)),ROW())),"")</f>
        <v/>
      </c>
    </row>
    <row r="887" spans="1:10" x14ac:dyDescent="0.25">
      <c r="A887">
        <f t="shared" si="72"/>
        <v>13</v>
      </c>
      <c r="B887">
        <f t="shared" si="74"/>
        <v>7</v>
      </c>
      <c r="C887">
        <f t="shared" si="74"/>
        <v>4</v>
      </c>
      <c r="E887" t="str" cm="1">
        <f t="array" ref="E887">IF(C887&gt;INDEX('Invoer bestelling'!$Y$34:$AH$49,'Overzicht bestelling'!A887,'Overzicht bestelling'!B887),"",INDEX('Invoer bestelling'!$Y$34:$AH$49,'Overzicht bestelling'!A887,'Overzicht bestelling'!B887))</f>
        <v/>
      </c>
      <c r="F887" t="str">
        <f>IF(E887="","",VLOOKUP(A887,'Invoer bestelling'!$A$34:$F$49,2,FALSE))</f>
        <v/>
      </c>
      <c r="G887" t="str">
        <f t="shared" si="71"/>
        <v/>
      </c>
      <c r="H887" t="str">
        <f>IF(F887="","",VLOOKUP(F887,'Invoer bestelling'!B$34:G$52,6,FALSE))</f>
        <v/>
      </c>
      <c r="I887" t="str">
        <f t="array" ref="I887">IFERROR(INDEX($G$1:$G$2320,SMALL(IF($G$1:$G$2320&lt;&gt;"",ROW($G$1:$G$2320)),ROW())),"")</f>
        <v/>
      </c>
      <c r="J887" t="str">
        <f t="array" ref="J887">IFERROR(INDEX($H$1:$H$2320,SMALL(IF($H$1:$H$2320&lt;&gt;"",ROW($H$1:$H$2320)),ROW())),"")</f>
        <v/>
      </c>
    </row>
    <row r="888" spans="1:10" x14ac:dyDescent="0.25">
      <c r="A888">
        <f t="shared" si="72"/>
        <v>13</v>
      </c>
      <c r="B888">
        <f t="shared" si="74"/>
        <v>7</v>
      </c>
      <c r="C888">
        <f t="shared" si="74"/>
        <v>5</v>
      </c>
      <c r="E888" t="str" cm="1">
        <f t="array" ref="E888">IF(C888&gt;INDEX('Invoer bestelling'!$Y$34:$AH$49,'Overzicht bestelling'!A888,'Overzicht bestelling'!B888),"",INDEX('Invoer bestelling'!$Y$34:$AH$49,'Overzicht bestelling'!A888,'Overzicht bestelling'!B888))</f>
        <v/>
      </c>
      <c r="F888" t="str">
        <f>IF(E888="","",VLOOKUP(A888,'Invoer bestelling'!$A$34:$F$49,2,FALSE))</f>
        <v/>
      </c>
      <c r="G888" t="str">
        <f t="shared" si="71"/>
        <v/>
      </c>
      <c r="H888" t="str">
        <f>IF(F888="","",VLOOKUP(F888,'Invoer bestelling'!B$34:G$52,6,FALSE))</f>
        <v/>
      </c>
      <c r="I888" t="str">
        <f t="array" ref="I888">IFERROR(INDEX($G$1:$G$2320,SMALL(IF($G$1:$G$2320&lt;&gt;"",ROW($G$1:$G$2320)),ROW())),"")</f>
        <v/>
      </c>
      <c r="J888" t="str">
        <f t="array" ref="J888">IFERROR(INDEX($H$1:$H$2320,SMALL(IF($H$1:$H$2320&lt;&gt;"",ROW($H$1:$H$2320)),ROW())),"")</f>
        <v/>
      </c>
    </row>
    <row r="889" spans="1:10" x14ac:dyDescent="0.25">
      <c r="A889">
        <f t="shared" si="72"/>
        <v>13</v>
      </c>
      <c r="B889">
        <f t="shared" si="74"/>
        <v>7</v>
      </c>
      <c r="C889">
        <f t="shared" si="74"/>
        <v>6</v>
      </c>
      <c r="E889" t="str" cm="1">
        <f t="array" ref="E889">IF(C889&gt;INDEX('Invoer bestelling'!$Y$34:$AH$49,'Overzicht bestelling'!A889,'Overzicht bestelling'!B889),"",INDEX('Invoer bestelling'!$Y$34:$AH$49,'Overzicht bestelling'!A889,'Overzicht bestelling'!B889))</f>
        <v/>
      </c>
      <c r="F889" t="str">
        <f>IF(E889="","",VLOOKUP(A889,'Invoer bestelling'!$A$34:$F$49,2,FALSE))</f>
        <v/>
      </c>
      <c r="G889" t="str">
        <f t="shared" si="71"/>
        <v/>
      </c>
      <c r="H889" t="str">
        <f>IF(F889="","",VLOOKUP(F889,'Invoer bestelling'!B$34:G$52,6,FALSE))</f>
        <v/>
      </c>
      <c r="I889" t="str">
        <f t="array" ref="I889">IFERROR(INDEX($G$1:$G$2320,SMALL(IF($G$1:$G$2320&lt;&gt;"",ROW($G$1:$G$2320)),ROW())),"")</f>
        <v/>
      </c>
      <c r="J889" t="str">
        <f t="array" ref="J889">IFERROR(INDEX($H$1:$H$2320,SMALL(IF($H$1:$H$2320&lt;&gt;"",ROW($H$1:$H$2320)),ROW())),"")</f>
        <v/>
      </c>
    </row>
    <row r="890" spans="1:10" x14ac:dyDescent="0.25">
      <c r="A890">
        <f t="shared" si="72"/>
        <v>13</v>
      </c>
      <c r="B890">
        <f t="shared" si="74"/>
        <v>7</v>
      </c>
      <c r="C890">
        <f t="shared" si="74"/>
        <v>7</v>
      </c>
      <c r="E890" t="str" cm="1">
        <f t="array" ref="E890">IF(C890&gt;INDEX('Invoer bestelling'!$Y$34:$AH$49,'Overzicht bestelling'!A890,'Overzicht bestelling'!B890),"",INDEX('Invoer bestelling'!$Y$34:$AH$49,'Overzicht bestelling'!A890,'Overzicht bestelling'!B890))</f>
        <v/>
      </c>
      <c r="F890" t="str">
        <f>IF(E890="","",VLOOKUP(A890,'Invoer bestelling'!$A$34:$F$49,2,FALSE))</f>
        <v/>
      </c>
      <c r="G890" t="str">
        <f t="shared" si="71"/>
        <v/>
      </c>
      <c r="H890" t="str">
        <f>IF(F890="","",VLOOKUP(F890,'Invoer bestelling'!B$34:G$52,6,FALSE))</f>
        <v/>
      </c>
      <c r="I890" t="str">
        <f t="array" ref="I890">IFERROR(INDEX($G$1:$G$2320,SMALL(IF($G$1:$G$2320&lt;&gt;"",ROW($G$1:$G$2320)),ROW())),"")</f>
        <v/>
      </c>
      <c r="J890" t="str">
        <f t="array" ref="J890">IFERROR(INDEX($H$1:$H$2320,SMALL(IF($H$1:$H$2320&lt;&gt;"",ROW($H$1:$H$2320)),ROW())),"")</f>
        <v/>
      </c>
    </row>
    <row r="891" spans="1:10" x14ac:dyDescent="0.25">
      <c r="A891">
        <f t="shared" si="72"/>
        <v>13</v>
      </c>
      <c r="B891">
        <f t="shared" si="74"/>
        <v>8</v>
      </c>
      <c r="C891">
        <f t="shared" si="74"/>
        <v>1</v>
      </c>
      <c r="E891" t="str" cm="1">
        <f t="array" ref="E891">IF(C891&gt;INDEX('Invoer bestelling'!$Y$34:$AH$49,'Overzicht bestelling'!A891,'Overzicht bestelling'!B891),"",INDEX('Invoer bestelling'!$Y$34:$AH$49,'Overzicht bestelling'!A891,'Overzicht bestelling'!B891))</f>
        <v/>
      </c>
      <c r="F891" t="str">
        <f>IF(E891="","",VLOOKUP(A891,'Invoer bestelling'!$A$34:$F$49,2,FALSE))</f>
        <v/>
      </c>
      <c r="G891" t="str">
        <f t="shared" si="71"/>
        <v/>
      </c>
      <c r="H891" t="str">
        <f>IF(F891="","",VLOOKUP(F891,'Invoer bestelling'!B$34:G$52,6,FALSE))</f>
        <v/>
      </c>
      <c r="I891" t="str">
        <f t="array" ref="I891">IFERROR(INDEX($G$1:$G$2320,SMALL(IF($G$1:$G$2320&lt;&gt;"",ROW($G$1:$G$2320)),ROW())),"")</f>
        <v/>
      </c>
      <c r="J891" t="str">
        <f t="array" ref="J891">IFERROR(INDEX($H$1:$H$2320,SMALL(IF($H$1:$H$2320&lt;&gt;"",ROW($H$1:$H$2320)),ROW())),"")</f>
        <v/>
      </c>
    </row>
    <row r="892" spans="1:10" x14ac:dyDescent="0.25">
      <c r="A892">
        <f t="shared" si="72"/>
        <v>13</v>
      </c>
      <c r="B892">
        <f t="shared" ref="B892:C911" si="75">B822</f>
        <v>8</v>
      </c>
      <c r="C892">
        <f t="shared" si="75"/>
        <v>2</v>
      </c>
      <c r="E892" t="str" cm="1">
        <f t="array" ref="E892">IF(C892&gt;INDEX('Invoer bestelling'!$Y$34:$AH$49,'Overzicht bestelling'!A892,'Overzicht bestelling'!B892),"",INDEX('Invoer bestelling'!$Y$34:$AH$49,'Overzicht bestelling'!A892,'Overzicht bestelling'!B892))</f>
        <v/>
      </c>
      <c r="F892" t="str">
        <f>IF(E892="","",VLOOKUP(A892,'Invoer bestelling'!$A$34:$F$49,2,FALSE))</f>
        <v/>
      </c>
      <c r="G892" t="str">
        <f t="shared" si="71"/>
        <v/>
      </c>
      <c r="H892" t="str">
        <f>IF(F892="","",VLOOKUP(F892,'Invoer bestelling'!B$34:G$52,6,FALSE))</f>
        <v/>
      </c>
      <c r="I892" t="str">
        <f t="array" ref="I892">IFERROR(INDEX($G$1:$G$2320,SMALL(IF($G$1:$G$2320&lt;&gt;"",ROW($G$1:$G$2320)),ROW())),"")</f>
        <v/>
      </c>
      <c r="J892" t="str">
        <f t="array" ref="J892">IFERROR(INDEX($H$1:$H$2320,SMALL(IF($H$1:$H$2320&lt;&gt;"",ROW($H$1:$H$2320)),ROW())),"")</f>
        <v/>
      </c>
    </row>
    <row r="893" spans="1:10" x14ac:dyDescent="0.25">
      <c r="A893">
        <f t="shared" si="72"/>
        <v>13</v>
      </c>
      <c r="B893">
        <f t="shared" si="75"/>
        <v>8</v>
      </c>
      <c r="C893">
        <f t="shared" si="75"/>
        <v>3</v>
      </c>
      <c r="E893" t="str" cm="1">
        <f t="array" ref="E893">IF(C893&gt;INDEX('Invoer bestelling'!$Y$34:$AH$49,'Overzicht bestelling'!A893,'Overzicht bestelling'!B893),"",INDEX('Invoer bestelling'!$Y$34:$AH$49,'Overzicht bestelling'!A893,'Overzicht bestelling'!B893))</f>
        <v/>
      </c>
      <c r="F893" t="str">
        <f>IF(E893="","",VLOOKUP(A893,'Invoer bestelling'!$A$34:$F$49,2,FALSE))</f>
        <v/>
      </c>
      <c r="G893" t="str">
        <f t="shared" si="71"/>
        <v/>
      </c>
      <c r="H893" t="str">
        <f>IF(F893="","",VLOOKUP(F893,'Invoer bestelling'!B$34:G$52,6,FALSE))</f>
        <v/>
      </c>
      <c r="I893" t="str">
        <f t="array" ref="I893">IFERROR(INDEX($G$1:$G$2320,SMALL(IF($G$1:$G$2320&lt;&gt;"",ROW($G$1:$G$2320)),ROW())),"")</f>
        <v/>
      </c>
      <c r="J893" t="str">
        <f t="array" ref="J893">IFERROR(INDEX($H$1:$H$2320,SMALL(IF($H$1:$H$2320&lt;&gt;"",ROW($H$1:$H$2320)),ROW())),"")</f>
        <v/>
      </c>
    </row>
    <row r="894" spans="1:10" x14ac:dyDescent="0.25">
      <c r="A894">
        <f t="shared" si="72"/>
        <v>13</v>
      </c>
      <c r="B894">
        <f t="shared" si="75"/>
        <v>8</v>
      </c>
      <c r="C894">
        <f t="shared" si="75"/>
        <v>4</v>
      </c>
      <c r="E894" t="str" cm="1">
        <f t="array" ref="E894">IF(C894&gt;INDEX('Invoer bestelling'!$Y$34:$AH$49,'Overzicht bestelling'!A894,'Overzicht bestelling'!B894),"",INDEX('Invoer bestelling'!$Y$34:$AH$49,'Overzicht bestelling'!A894,'Overzicht bestelling'!B894))</f>
        <v/>
      </c>
      <c r="F894" t="str">
        <f>IF(E894="","",VLOOKUP(A894,'Invoer bestelling'!$A$34:$F$49,2,FALSE))</f>
        <v/>
      </c>
      <c r="G894" t="str">
        <f t="shared" si="71"/>
        <v/>
      </c>
      <c r="H894" t="str">
        <f>IF(F894="","",VLOOKUP(F894,'Invoer bestelling'!B$34:G$52,6,FALSE))</f>
        <v/>
      </c>
      <c r="I894" t="str">
        <f t="array" ref="I894">IFERROR(INDEX($G$1:$G$2320,SMALL(IF($G$1:$G$2320&lt;&gt;"",ROW($G$1:$G$2320)),ROW())),"")</f>
        <v/>
      </c>
      <c r="J894" t="str">
        <f t="array" ref="J894">IFERROR(INDEX($H$1:$H$2320,SMALL(IF($H$1:$H$2320&lt;&gt;"",ROW($H$1:$H$2320)),ROW())),"")</f>
        <v/>
      </c>
    </row>
    <row r="895" spans="1:10" x14ac:dyDescent="0.25">
      <c r="A895">
        <f t="shared" si="72"/>
        <v>13</v>
      </c>
      <c r="B895">
        <f t="shared" si="75"/>
        <v>8</v>
      </c>
      <c r="C895">
        <f t="shared" si="75"/>
        <v>5</v>
      </c>
      <c r="E895" t="str" cm="1">
        <f t="array" ref="E895">IF(C895&gt;INDEX('Invoer bestelling'!$Y$34:$AH$49,'Overzicht bestelling'!A895,'Overzicht bestelling'!B895),"",INDEX('Invoer bestelling'!$Y$34:$AH$49,'Overzicht bestelling'!A895,'Overzicht bestelling'!B895))</f>
        <v/>
      </c>
      <c r="F895" t="str">
        <f>IF(E895="","",VLOOKUP(A895,'Invoer bestelling'!$A$34:$F$49,2,FALSE))</f>
        <v/>
      </c>
      <c r="G895" t="str">
        <f t="shared" si="71"/>
        <v/>
      </c>
      <c r="H895" t="str">
        <f>IF(F895="","",VLOOKUP(F895,'Invoer bestelling'!B$34:G$52,6,FALSE))</f>
        <v/>
      </c>
      <c r="I895" t="str">
        <f t="array" ref="I895">IFERROR(INDEX($G$1:$G$2320,SMALL(IF($G$1:$G$2320&lt;&gt;"",ROW($G$1:$G$2320)),ROW())),"")</f>
        <v/>
      </c>
      <c r="J895" t="str">
        <f t="array" ref="J895">IFERROR(INDEX($H$1:$H$2320,SMALL(IF($H$1:$H$2320&lt;&gt;"",ROW($H$1:$H$2320)),ROW())),"")</f>
        <v/>
      </c>
    </row>
    <row r="896" spans="1:10" x14ac:dyDescent="0.25">
      <c r="A896">
        <f t="shared" si="72"/>
        <v>13</v>
      </c>
      <c r="B896">
        <f t="shared" si="75"/>
        <v>8</v>
      </c>
      <c r="C896">
        <f t="shared" si="75"/>
        <v>6</v>
      </c>
      <c r="E896" t="str" cm="1">
        <f t="array" ref="E896">IF(C896&gt;INDEX('Invoer bestelling'!$Y$34:$AH$49,'Overzicht bestelling'!A896,'Overzicht bestelling'!B896),"",INDEX('Invoer bestelling'!$Y$34:$AH$49,'Overzicht bestelling'!A896,'Overzicht bestelling'!B896))</f>
        <v/>
      </c>
      <c r="F896" t="str">
        <f>IF(E896="","",VLOOKUP(A896,'Invoer bestelling'!$A$34:$F$49,2,FALSE))</f>
        <v/>
      </c>
      <c r="G896" t="str">
        <f t="shared" si="71"/>
        <v/>
      </c>
      <c r="H896" t="str">
        <f>IF(F896="","",VLOOKUP(F896,'Invoer bestelling'!B$34:G$52,6,FALSE))</f>
        <v/>
      </c>
      <c r="I896" t="str">
        <f t="array" ref="I896">IFERROR(INDEX($G$1:$G$2320,SMALL(IF($G$1:$G$2320&lt;&gt;"",ROW($G$1:$G$2320)),ROW())),"")</f>
        <v/>
      </c>
      <c r="J896" t="str">
        <f t="array" ref="J896">IFERROR(INDEX($H$1:$H$2320,SMALL(IF($H$1:$H$2320&lt;&gt;"",ROW($H$1:$H$2320)),ROW())),"")</f>
        <v/>
      </c>
    </row>
    <row r="897" spans="1:10" x14ac:dyDescent="0.25">
      <c r="A897">
        <f t="shared" si="72"/>
        <v>13</v>
      </c>
      <c r="B897">
        <f t="shared" si="75"/>
        <v>8</v>
      </c>
      <c r="C897">
        <f t="shared" si="75"/>
        <v>7</v>
      </c>
      <c r="E897" t="str" cm="1">
        <f t="array" ref="E897">IF(C897&gt;INDEX('Invoer bestelling'!$Y$34:$AH$49,'Overzicht bestelling'!A897,'Overzicht bestelling'!B897),"",INDEX('Invoer bestelling'!$Y$34:$AH$49,'Overzicht bestelling'!A897,'Overzicht bestelling'!B897))</f>
        <v/>
      </c>
      <c r="F897" t="str">
        <f>IF(E897="","",VLOOKUP(A897,'Invoer bestelling'!$A$34:$F$49,2,FALSE))</f>
        <v/>
      </c>
      <c r="G897" t="str">
        <f t="shared" si="71"/>
        <v/>
      </c>
      <c r="H897" t="str">
        <f>IF(F897="","",VLOOKUP(F897,'Invoer bestelling'!B$34:G$52,6,FALSE))</f>
        <v/>
      </c>
      <c r="I897" t="str">
        <f t="array" ref="I897">IFERROR(INDEX($G$1:$G$2320,SMALL(IF($G$1:$G$2320&lt;&gt;"",ROW($G$1:$G$2320)),ROW())),"")</f>
        <v/>
      </c>
      <c r="J897" t="str">
        <f t="array" ref="J897">IFERROR(INDEX($H$1:$H$2320,SMALL(IF($H$1:$H$2320&lt;&gt;"",ROW($H$1:$H$2320)),ROW())),"")</f>
        <v/>
      </c>
    </row>
    <row r="898" spans="1:10" x14ac:dyDescent="0.25">
      <c r="A898">
        <f t="shared" si="72"/>
        <v>13</v>
      </c>
      <c r="B898">
        <f t="shared" si="75"/>
        <v>9</v>
      </c>
      <c r="C898">
        <f t="shared" si="75"/>
        <v>1</v>
      </c>
      <c r="E898" t="str" cm="1">
        <f t="array" ref="E898">IF(C898&gt;INDEX('Invoer bestelling'!$Y$34:$AH$49,'Overzicht bestelling'!A898,'Overzicht bestelling'!B898),"",INDEX('Invoer bestelling'!$Y$34:$AH$49,'Overzicht bestelling'!A898,'Overzicht bestelling'!B898))</f>
        <v/>
      </c>
      <c r="F898" t="str">
        <f>IF(E898="","",VLOOKUP(A898,'Invoer bestelling'!$A$34:$F$49,2,FALSE))</f>
        <v/>
      </c>
      <c r="G898" t="str">
        <f t="shared" si="71"/>
        <v/>
      </c>
      <c r="H898" t="str">
        <f>IF(F898="","",VLOOKUP(F898,'Invoer bestelling'!B$34:G$52,6,FALSE))</f>
        <v/>
      </c>
      <c r="I898" t="str">
        <f t="array" ref="I898">IFERROR(INDEX($G$1:$G$2320,SMALL(IF($G$1:$G$2320&lt;&gt;"",ROW($G$1:$G$2320)),ROW())),"")</f>
        <v/>
      </c>
      <c r="J898" t="str">
        <f t="array" ref="J898">IFERROR(INDEX($H$1:$H$2320,SMALL(IF($H$1:$H$2320&lt;&gt;"",ROW($H$1:$H$2320)),ROW())),"")</f>
        <v/>
      </c>
    </row>
    <row r="899" spans="1:10" x14ac:dyDescent="0.25">
      <c r="A899">
        <f t="shared" si="72"/>
        <v>13</v>
      </c>
      <c r="B899">
        <f t="shared" si="75"/>
        <v>9</v>
      </c>
      <c r="C899">
        <f t="shared" si="75"/>
        <v>2</v>
      </c>
      <c r="E899" t="str" cm="1">
        <f t="array" ref="E899">IF(C899&gt;INDEX('Invoer bestelling'!$Y$34:$AH$49,'Overzicht bestelling'!A899,'Overzicht bestelling'!B899),"",INDEX('Invoer bestelling'!$Y$34:$AH$49,'Overzicht bestelling'!A899,'Overzicht bestelling'!B899))</f>
        <v/>
      </c>
      <c r="F899" t="str">
        <f>IF(E899="","",VLOOKUP(A899,'Invoer bestelling'!$A$34:$F$49,2,FALSE))</f>
        <v/>
      </c>
      <c r="G899" t="str">
        <f t="shared" ref="G899:G962" si="76">IF(F899="","",F899 &amp; " (MAAT "&amp;B899&amp;")")</f>
        <v/>
      </c>
      <c r="H899" t="str">
        <f>IF(F899="","",VLOOKUP(F899,'Invoer bestelling'!B$34:G$52,6,FALSE))</f>
        <v/>
      </c>
      <c r="I899" t="str">
        <f t="array" ref="I899">IFERROR(INDEX($G$1:$G$2320,SMALL(IF($G$1:$G$2320&lt;&gt;"",ROW($G$1:$G$2320)),ROW())),"")</f>
        <v/>
      </c>
      <c r="J899" t="str">
        <f t="array" ref="J899">IFERROR(INDEX($H$1:$H$2320,SMALL(IF($H$1:$H$2320&lt;&gt;"",ROW($H$1:$H$2320)),ROW())),"")</f>
        <v/>
      </c>
    </row>
    <row r="900" spans="1:10" x14ac:dyDescent="0.25">
      <c r="A900">
        <f t="shared" si="72"/>
        <v>13</v>
      </c>
      <c r="B900">
        <f t="shared" si="75"/>
        <v>9</v>
      </c>
      <c r="C900">
        <f t="shared" si="75"/>
        <v>3</v>
      </c>
      <c r="E900" t="str" cm="1">
        <f t="array" ref="E900">IF(C900&gt;INDEX('Invoer bestelling'!$Y$34:$AH$49,'Overzicht bestelling'!A900,'Overzicht bestelling'!B900),"",INDEX('Invoer bestelling'!$Y$34:$AH$49,'Overzicht bestelling'!A900,'Overzicht bestelling'!B900))</f>
        <v/>
      </c>
      <c r="F900" t="str">
        <f>IF(E900="","",VLOOKUP(A900,'Invoer bestelling'!$A$34:$F$49,2,FALSE))</f>
        <v/>
      </c>
      <c r="G900" t="str">
        <f t="shared" si="76"/>
        <v/>
      </c>
      <c r="H900" t="str">
        <f>IF(F900="","",VLOOKUP(F900,'Invoer bestelling'!B$34:G$52,6,FALSE))</f>
        <v/>
      </c>
      <c r="I900" t="str">
        <f t="array" ref="I900">IFERROR(INDEX($G$1:$G$2320,SMALL(IF($G$1:$G$2320&lt;&gt;"",ROW($G$1:$G$2320)),ROW())),"")</f>
        <v/>
      </c>
      <c r="J900" t="str">
        <f t="array" ref="J900">IFERROR(INDEX($H$1:$H$2320,SMALL(IF($H$1:$H$2320&lt;&gt;"",ROW($H$1:$H$2320)),ROW())),"")</f>
        <v/>
      </c>
    </row>
    <row r="901" spans="1:10" x14ac:dyDescent="0.25">
      <c r="A901">
        <f t="shared" si="72"/>
        <v>13</v>
      </c>
      <c r="B901">
        <f t="shared" si="75"/>
        <v>9</v>
      </c>
      <c r="C901">
        <f t="shared" si="75"/>
        <v>4</v>
      </c>
      <c r="E901" t="str" cm="1">
        <f t="array" ref="E901">IF(C901&gt;INDEX('Invoer bestelling'!$Y$34:$AH$49,'Overzicht bestelling'!A901,'Overzicht bestelling'!B901),"",INDEX('Invoer bestelling'!$Y$34:$AH$49,'Overzicht bestelling'!A901,'Overzicht bestelling'!B901))</f>
        <v/>
      </c>
      <c r="F901" t="str">
        <f>IF(E901="","",VLOOKUP(A901,'Invoer bestelling'!$A$34:$F$49,2,FALSE))</f>
        <v/>
      </c>
      <c r="G901" t="str">
        <f t="shared" si="76"/>
        <v/>
      </c>
      <c r="H901" t="str">
        <f>IF(F901="","",VLOOKUP(F901,'Invoer bestelling'!B$34:G$52,6,FALSE))</f>
        <v/>
      </c>
      <c r="I901" t="str">
        <f t="array" ref="I901">IFERROR(INDEX($G$1:$G$2320,SMALL(IF($G$1:$G$2320&lt;&gt;"",ROW($G$1:$G$2320)),ROW())),"")</f>
        <v/>
      </c>
      <c r="J901" t="str">
        <f t="array" ref="J901">IFERROR(INDEX($H$1:$H$2320,SMALL(IF($H$1:$H$2320&lt;&gt;"",ROW($H$1:$H$2320)),ROW())),"")</f>
        <v/>
      </c>
    </row>
    <row r="902" spans="1:10" x14ac:dyDescent="0.25">
      <c r="A902">
        <f t="shared" si="72"/>
        <v>13</v>
      </c>
      <c r="B902">
        <f t="shared" si="75"/>
        <v>9</v>
      </c>
      <c r="C902">
        <f t="shared" si="75"/>
        <v>5</v>
      </c>
      <c r="E902" t="str" cm="1">
        <f t="array" ref="E902">IF(C902&gt;INDEX('Invoer bestelling'!$Y$34:$AH$49,'Overzicht bestelling'!A902,'Overzicht bestelling'!B902),"",INDEX('Invoer bestelling'!$Y$34:$AH$49,'Overzicht bestelling'!A902,'Overzicht bestelling'!B902))</f>
        <v/>
      </c>
      <c r="F902" t="str">
        <f>IF(E902="","",VLOOKUP(A902,'Invoer bestelling'!$A$34:$F$49,2,FALSE))</f>
        <v/>
      </c>
      <c r="G902" t="str">
        <f t="shared" si="76"/>
        <v/>
      </c>
      <c r="H902" t="str">
        <f>IF(F902="","",VLOOKUP(F902,'Invoer bestelling'!B$34:G$52,6,FALSE))</f>
        <v/>
      </c>
      <c r="I902" t="str">
        <f t="array" ref="I902">IFERROR(INDEX($G$1:$G$2320,SMALL(IF($G$1:$G$2320&lt;&gt;"",ROW($G$1:$G$2320)),ROW())),"")</f>
        <v/>
      </c>
      <c r="J902" t="str">
        <f t="array" ref="J902">IFERROR(INDEX($H$1:$H$2320,SMALL(IF($H$1:$H$2320&lt;&gt;"",ROW($H$1:$H$2320)),ROW())),"")</f>
        <v/>
      </c>
    </row>
    <row r="903" spans="1:10" x14ac:dyDescent="0.25">
      <c r="A903">
        <f t="shared" si="72"/>
        <v>13</v>
      </c>
      <c r="B903">
        <f t="shared" si="75"/>
        <v>9</v>
      </c>
      <c r="C903">
        <f t="shared" si="75"/>
        <v>6</v>
      </c>
      <c r="E903" t="str" cm="1">
        <f t="array" ref="E903">IF(C903&gt;INDEX('Invoer bestelling'!$Y$34:$AH$49,'Overzicht bestelling'!A903,'Overzicht bestelling'!B903),"",INDEX('Invoer bestelling'!$Y$34:$AH$49,'Overzicht bestelling'!A903,'Overzicht bestelling'!B903))</f>
        <v/>
      </c>
      <c r="F903" t="str">
        <f>IF(E903="","",VLOOKUP(A903,'Invoer bestelling'!$A$34:$F$49,2,FALSE))</f>
        <v/>
      </c>
      <c r="G903" t="str">
        <f t="shared" si="76"/>
        <v/>
      </c>
      <c r="H903" t="str">
        <f>IF(F903="","",VLOOKUP(F903,'Invoer bestelling'!B$34:G$52,6,FALSE))</f>
        <v/>
      </c>
      <c r="I903" t="str">
        <f t="array" ref="I903">IFERROR(INDEX($G$1:$G$2320,SMALL(IF($G$1:$G$2320&lt;&gt;"",ROW($G$1:$G$2320)),ROW())),"")</f>
        <v/>
      </c>
      <c r="J903" t="str">
        <f t="array" ref="J903">IFERROR(INDEX($H$1:$H$2320,SMALL(IF($H$1:$H$2320&lt;&gt;"",ROW($H$1:$H$2320)),ROW())),"")</f>
        <v/>
      </c>
    </row>
    <row r="904" spans="1:10" x14ac:dyDescent="0.25">
      <c r="A904">
        <f t="shared" si="72"/>
        <v>13</v>
      </c>
      <c r="B904">
        <f t="shared" si="75"/>
        <v>9</v>
      </c>
      <c r="C904">
        <f t="shared" si="75"/>
        <v>7</v>
      </c>
      <c r="E904" t="str" cm="1">
        <f t="array" ref="E904">IF(C904&gt;INDEX('Invoer bestelling'!$Y$34:$AH$49,'Overzicht bestelling'!A904,'Overzicht bestelling'!B904),"",INDEX('Invoer bestelling'!$Y$34:$AH$49,'Overzicht bestelling'!A904,'Overzicht bestelling'!B904))</f>
        <v/>
      </c>
      <c r="F904" t="str">
        <f>IF(E904="","",VLOOKUP(A904,'Invoer bestelling'!$A$34:$F$49,2,FALSE))</f>
        <v/>
      </c>
      <c r="G904" t="str">
        <f t="shared" si="76"/>
        <v/>
      </c>
      <c r="H904" t="str">
        <f>IF(F904="","",VLOOKUP(F904,'Invoer bestelling'!B$34:G$52,6,FALSE))</f>
        <v/>
      </c>
      <c r="I904" t="str">
        <f t="array" ref="I904">IFERROR(INDEX($G$1:$G$2320,SMALL(IF($G$1:$G$2320&lt;&gt;"",ROW($G$1:$G$2320)),ROW())),"")</f>
        <v/>
      </c>
      <c r="J904" t="str">
        <f t="array" ref="J904">IFERROR(INDEX($H$1:$H$2320,SMALL(IF($H$1:$H$2320&lt;&gt;"",ROW($H$1:$H$2320)),ROW())),"")</f>
        <v/>
      </c>
    </row>
    <row r="905" spans="1:10" x14ac:dyDescent="0.25">
      <c r="A905">
        <f t="shared" ref="A905:A968" si="77">A835+1</f>
        <v>13</v>
      </c>
      <c r="B905">
        <f t="shared" si="75"/>
        <v>10</v>
      </c>
      <c r="C905">
        <f t="shared" si="75"/>
        <v>1</v>
      </c>
      <c r="E905" t="str" cm="1">
        <f t="array" ref="E905">IF(C905&gt;INDEX('Invoer bestelling'!$Y$34:$AH$49,'Overzicht bestelling'!A905,'Overzicht bestelling'!B905),"",INDEX('Invoer bestelling'!$Y$34:$AH$49,'Overzicht bestelling'!A905,'Overzicht bestelling'!B905))</f>
        <v/>
      </c>
      <c r="F905" t="str">
        <f>IF(E905="","",VLOOKUP(A905,'Invoer bestelling'!$A$34:$F$49,2,FALSE))</f>
        <v/>
      </c>
      <c r="G905" t="str">
        <f t="shared" si="76"/>
        <v/>
      </c>
      <c r="H905" t="str">
        <f>IF(F905="","",VLOOKUP(F905,'Invoer bestelling'!B$34:G$52,6,FALSE))</f>
        <v/>
      </c>
      <c r="I905" t="str">
        <f t="array" ref="I905">IFERROR(INDEX($G$1:$G$2320,SMALL(IF($G$1:$G$2320&lt;&gt;"",ROW($G$1:$G$2320)),ROW())),"")</f>
        <v/>
      </c>
      <c r="J905" t="str">
        <f t="array" ref="J905">IFERROR(INDEX($H$1:$H$2320,SMALL(IF($H$1:$H$2320&lt;&gt;"",ROW($H$1:$H$2320)),ROW())),"")</f>
        <v/>
      </c>
    </row>
    <row r="906" spans="1:10" x14ac:dyDescent="0.25">
      <c r="A906">
        <f t="shared" si="77"/>
        <v>13</v>
      </c>
      <c r="B906">
        <f t="shared" si="75"/>
        <v>10</v>
      </c>
      <c r="C906">
        <f t="shared" si="75"/>
        <v>2</v>
      </c>
      <c r="E906" t="str" cm="1">
        <f t="array" ref="E906">IF(C906&gt;INDEX('Invoer bestelling'!$Y$34:$AH$49,'Overzicht bestelling'!A906,'Overzicht bestelling'!B906),"",INDEX('Invoer bestelling'!$Y$34:$AH$49,'Overzicht bestelling'!A906,'Overzicht bestelling'!B906))</f>
        <v/>
      </c>
      <c r="F906" t="str">
        <f>IF(E906="","",VLOOKUP(A906,'Invoer bestelling'!$A$34:$F$49,2,FALSE))</f>
        <v/>
      </c>
      <c r="G906" t="str">
        <f t="shared" si="76"/>
        <v/>
      </c>
      <c r="H906" t="str">
        <f>IF(F906="","",VLOOKUP(F906,'Invoer bestelling'!B$34:G$52,6,FALSE))</f>
        <v/>
      </c>
      <c r="I906" t="str">
        <f t="array" ref="I906">IFERROR(INDEX($G$1:$G$2320,SMALL(IF($G$1:$G$2320&lt;&gt;"",ROW($G$1:$G$2320)),ROW())),"")</f>
        <v/>
      </c>
      <c r="J906" t="str">
        <f t="array" ref="J906">IFERROR(INDEX($H$1:$H$2320,SMALL(IF($H$1:$H$2320&lt;&gt;"",ROW($H$1:$H$2320)),ROW())),"")</f>
        <v/>
      </c>
    </row>
    <row r="907" spans="1:10" x14ac:dyDescent="0.25">
      <c r="A907">
        <f t="shared" si="77"/>
        <v>13</v>
      </c>
      <c r="B907">
        <f t="shared" si="75"/>
        <v>10</v>
      </c>
      <c r="C907">
        <f t="shared" si="75"/>
        <v>3</v>
      </c>
      <c r="E907" t="str" cm="1">
        <f t="array" ref="E907">IF(C907&gt;INDEX('Invoer bestelling'!$Y$34:$AH$49,'Overzicht bestelling'!A907,'Overzicht bestelling'!B907),"",INDEX('Invoer bestelling'!$Y$34:$AH$49,'Overzicht bestelling'!A907,'Overzicht bestelling'!B907))</f>
        <v/>
      </c>
      <c r="F907" t="str">
        <f>IF(E907="","",VLOOKUP(A907,'Invoer bestelling'!$A$34:$F$49,2,FALSE))</f>
        <v/>
      </c>
      <c r="G907" t="str">
        <f t="shared" si="76"/>
        <v/>
      </c>
      <c r="H907" t="str">
        <f>IF(F907="","",VLOOKUP(F907,'Invoer bestelling'!B$34:G$52,6,FALSE))</f>
        <v/>
      </c>
      <c r="I907" t="str">
        <f t="array" ref="I907">IFERROR(INDEX($G$1:$G$2320,SMALL(IF($G$1:$G$2320&lt;&gt;"",ROW($G$1:$G$2320)),ROW())),"")</f>
        <v/>
      </c>
      <c r="J907" t="str">
        <f t="array" ref="J907">IFERROR(INDEX($H$1:$H$2320,SMALL(IF($H$1:$H$2320&lt;&gt;"",ROW($H$1:$H$2320)),ROW())),"")</f>
        <v/>
      </c>
    </row>
    <row r="908" spans="1:10" x14ac:dyDescent="0.25">
      <c r="A908">
        <f t="shared" si="77"/>
        <v>13</v>
      </c>
      <c r="B908">
        <f t="shared" si="75"/>
        <v>10</v>
      </c>
      <c r="C908">
        <f t="shared" si="75"/>
        <v>4</v>
      </c>
      <c r="E908" t="str" cm="1">
        <f t="array" ref="E908">IF(C908&gt;INDEX('Invoer bestelling'!$Y$34:$AH$49,'Overzicht bestelling'!A908,'Overzicht bestelling'!B908),"",INDEX('Invoer bestelling'!$Y$34:$AH$49,'Overzicht bestelling'!A908,'Overzicht bestelling'!B908))</f>
        <v/>
      </c>
      <c r="F908" t="str">
        <f>IF(E908="","",VLOOKUP(A908,'Invoer bestelling'!$A$34:$F$49,2,FALSE))</f>
        <v/>
      </c>
      <c r="G908" t="str">
        <f t="shared" si="76"/>
        <v/>
      </c>
      <c r="H908" t="str">
        <f>IF(F908="","",VLOOKUP(F908,'Invoer bestelling'!B$34:G$52,6,FALSE))</f>
        <v/>
      </c>
      <c r="I908" t="str">
        <f t="array" ref="I908">IFERROR(INDEX($G$1:$G$2320,SMALL(IF($G$1:$G$2320&lt;&gt;"",ROW($G$1:$G$2320)),ROW())),"")</f>
        <v/>
      </c>
      <c r="J908" t="str">
        <f t="array" ref="J908">IFERROR(INDEX($H$1:$H$2320,SMALL(IF($H$1:$H$2320&lt;&gt;"",ROW($H$1:$H$2320)),ROW())),"")</f>
        <v/>
      </c>
    </row>
    <row r="909" spans="1:10" x14ac:dyDescent="0.25">
      <c r="A909">
        <f t="shared" si="77"/>
        <v>13</v>
      </c>
      <c r="B909">
        <f t="shared" si="75"/>
        <v>10</v>
      </c>
      <c r="C909">
        <f t="shared" si="75"/>
        <v>5</v>
      </c>
      <c r="E909" t="str" cm="1">
        <f t="array" ref="E909">IF(C909&gt;INDEX('Invoer bestelling'!$Y$34:$AH$49,'Overzicht bestelling'!A909,'Overzicht bestelling'!B909),"",INDEX('Invoer bestelling'!$Y$34:$AH$49,'Overzicht bestelling'!A909,'Overzicht bestelling'!B909))</f>
        <v/>
      </c>
      <c r="F909" t="str">
        <f>IF(E909="","",VLOOKUP(A909,'Invoer bestelling'!$A$34:$F$49,2,FALSE))</f>
        <v/>
      </c>
      <c r="G909" t="str">
        <f t="shared" si="76"/>
        <v/>
      </c>
      <c r="H909" t="str">
        <f>IF(F909="","",VLOOKUP(F909,'Invoer bestelling'!B$34:G$52,6,FALSE))</f>
        <v/>
      </c>
      <c r="I909" t="str">
        <f t="array" ref="I909">IFERROR(INDEX($G$1:$G$2320,SMALL(IF($G$1:$G$2320&lt;&gt;"",ROW($G$1:$G$2320)),ROW())),"")</f>
        <v/>
      </c>
      <c r="J909" t="str">
        <f t="array" ref="J909">IFERROR(INDEX($H$1:$H$2320,SMALL(IF($H$1:$H$2320&lt;&gt;"",ROW($H$1:$H$2320)),ROW())),"")</f>
        <v/>
      </c>
    </row>
    <row r="910" spans="1:10" x14ac:dyDescent="0.25">
      <c r="A910">
        <f t="shared" si="77"/>
        <v>13</v>
      </c>
      <c r="B910">
        <f t="shared" si="75"/>
        <v>10</v>
      </c>
      <c r="C910">
        <f t="shared" si="75"/>
        <v>6</v>
      </c>
      <c r="E910" t="str" cm="1">
        <f t="array" ref="E910">IF(C910&gt;INDEX('Invoer bestelling'!$Y$34:$AH$49,'Overzicht bestelling'!A910,'Overzicht bestelling'!B910),"",INDEX('Invoer bestelling'!$Y$34:$AH$49,'Overzicht bestelling'!A910,'Overzicht bestelling'!B910))</f>
        <v/>
      </c>
      <c r="F910" t="str">
        <f>IF(E910="","",VLOOKUP(A910,'Invoer bestelling'!$A$34:$F$49,2,FALSE))</f>
        <v/>
      </c>
      <c r="G910" t="str">
        <f t="shared" si="76"/>
        <v/>
      </c>
      <c r="H910" t="str">
        <f>IF(F910="","",VLOOKUP(F910,'Invoer bestelling'!B$34:G$52,6,FALSE))</f>
        <v/>
      </c>
      <c r="I910" t="str">
        <f t="array" ref="I910">IFERROR(INDEX($G$1:$G$2320,SMALL(IF($G$1:$G$2320&lt;&gt;"",ROW($G$1:$G$2320)),ROW())),"")</f>
        <v/>
      </c>
      <c r="J910" t="str">
        <f t="array" ref="J910">IFERROR(INDEX($H$1:$H$2320,SMALL(IF($H$1:$H$2320&lt;&gt;"",ROW($H$1:$H$2320)),ROW())),"")</f>
        <v/>
      </c>
    </row>
    <row r="911" spans="1:10" x14ac:dyDescent="0.25">
      <c r="A911">
        <f t="shared" si="77"/>
        <v>13</v>
      </c>
      <c r="B911">
        <f t="shared" si="75"/>
        <v>10</v>
      </c>
      <c r="C911">
        <f t="shared" si="75"/>
        <v>7</v>
      </c>
      <c r="E911" t="str" cm="1">
        <f t="array" ref="E911">IF(C911&gt;INDEX('Invoer bestelling'!$Y$34:$AH$49,'Overzicht bestelling'!A911,'Overzicht bestelling'!B911),"",INDEX('Invoer bestelling'!$Y$34:$AH$49,'Overzicht bestelling'!A911,'Overzicht bestelling'!B911))</f>
        <v/>
      </c>
      <c r="F911" t="str">
        <f>IF(E911="","",VLOOKUP(A911,'Invoer bestelling'!$A$34:$F$49,2,FALSE))</f>
        <v/>
      </c>
      <c r="G911" t="str">
        <f t="shared" si="76"/>
        <v/>
      </c>
      <c r="H911" t="str">
        <f>IF(F911="","",VLOOKUP(F911,'Invoer bestelling'!B$34:G$52,6,FALSE))</f>
        <v/>
      </c>
      <c r="I911" t="str">
        <f t="array" ref="I911">IFERROR(INDEX($G$1:$G$2320,SMALL(IF($G$1:$G$2320&lt;&gt;"",ROW($G$1:$G$2320)),ROW())),"")</f>
        <v/>
      </c>
      <c r="J911" t="str">
        <f t="array" ref="J911">IFERROR(INDEX($H$1:$H$2320,SMALL(IF($H$1:$H$2320&lt;&gt;"",ROW($H$1:$H$2320)),ROW())),"")</f>
        <v/>
      </c>
    </row>
    <row r="912" spans="1:10" x14ac:dyDescent="0.25">
      <c r="A912">
        <f t="shared" si="77"/>
        <v>14</v>
      </c>
      <c r="B912">
        <f t="shared" ref="B912:C931" si="78">B842</f>
        <v>1</v>
      </c>
      <c r="C912">
        <f t="shared" si="78"/>
        <v>1</v>
      </c>
      <c r="E912" t="str" cm="1">
        <f t="array" ref="E912">IF(C912&gt;INDEX('Invoer bestelling'!$Y$34:$AH$49,'Overzicht bestelling'!A912,'Overzicht bestelling'!B912),"",INDEX('Invoer bestelling'!$Y$34:$AH$49,'Overzicht bestelling'!A912,'Overzicht bestelling'!B912))</f>
        <v/>
      </c>
      <c r="F912" t="str">
        <f>IF(E912="","",VLOOKUP(A912,'Invoer bestelling'!$A$34:$F$49,2,FALSE))</f>
        <v/>
      </c>
      <c r="G912" t="str">
        <f t="shared" si="76"/>
        <v/>
      </c>
      <c r="H912" t="str">
        <f>IF(F912="","",VLOOKUP(F912,'Invoer bestelling'!B$34:G$52,6,FALSE))</f>
        <v/>
      </c>
      <c r="I912" t="str">
        <f t="array" ref="I912">IFERROR(INDEX($G$1:$G$2320,SMALL(IF($G$1:$G$2320&lt;&gt;"",ROW($G$1:$G$2320)),ROW())),"")</f>
        <v/>
      </c>
      <c r="J912" t="str">
        <f t="array" ref="J912">IFERROR(INDEX($H$1:$H$2320,SMALL(IF($H$1:$H$2320&lt;&gt;"",ROW($H$1:$H$2320)),ROW())),"")</f>
        <v/>
      </c>
    </row>
    <row r="913" spans="1:10" x14ac:dyDescent="0.25">
      <c r="A913">
        <f t="shared" si="77"/>
        <v>14</v>
      </c>
      <c r="B913">
        <f t="shared" si="78"/>
        <v>1</v>
      </c>
      <c r="C913">
        <f t="shared" si="78"/>
        <v>2</v>
      </c>
      <c r="E913" t="str" cm="1">
        <f t="array" ref="E913">IF(C913&gt;INDEX('Invoer bestelling'!$Y$34:$AH$49,'Overzicht bestelling'!A913,'Overzicht bestelling'!B913),"",INDEX('Invoer bestelling'!$Y$34:$AH$49,'Overzicht bestelling'!A913,'Overzicht bestelling'!B913))</f>
        <v/>
      </c>
      <c r="F913" t="str">
        <f>IF(E913="","",VLOOKUP(A913,'Invoer bestelling'!$A$34:$F$49,2,FALSE))</f>
        <v/>
      </c>
      <c r="G913" t="str">
        <f t="shared" si="76"/>
        <v/>
      </c>
      <c r="H913" t="str">
        <f>IF(F913="","",VLOOKUP(F913,'Invoer bestelling'!B$34:G$52,6,FALSE))</f>
        <v/>
      </c>
      <c r="I913" t="str">
        <f t="array" ref="I913">IFERROR(INDEX($G$1:$G$2320,SMALL(IF($G$1:$G$2320&lt;&gt;"",ROW($G$1:$G$2320)),ROW())),"")</f>
        <v/>
      </c>
      <c r="J913" t="str">
        <f t="array" ref="J913">IFERROR(INDEX($H$1:$H$2320,SMALL(IF($H$1:$H$2320&lt;&gt;"",ROW($H$1:$H$2320)),ROW())),"")</f>
        <v/>
      </c>
    </row>
    <row r="914" spans="1:10" x14ac:dyDescent="0.25">
      <c r="A914">
        <f t="shared" si="77"/>
        <v>14</v>
      </c>
      <c r="B914">
        <f t="shared" si="78"/>
        <v>1</v>
      </c>
      <c r="C914">
        <f t="shared" si="78"/>
        <v>3</v>
      </c>
      <c r="E914" t="str" cm="1">
        <f t="array" ref="E914">IF(C914&gt;INDEX('Invoer bestelling'!$Y$34:$AH$49,'Overzicht bestelling'!A914,'Overzicht bestelling'!B914),"",INDEX('Invoer bestelling'!$Y$34:$AH$49,'Overzicht bestelling'!A914,'Overzicht bestelling'!B914))</f>
        <v/>
      </c>
      <c r="F914" t="str">
        <f>IF(E914="","",VLOOKUP(A914,'Invoer bestelling'!$A$34:$F$49,2,FALSE))</f>
        <v/>
      </c>
      <c r="G914" t="str">
        <f t="shared" si="76"/>
        <v/>
      </c>
      <c r="H914" t="str">
        <f>IF(F914="","",VLOOKUP(F914,'Invoer bestelling'!B$34:G$52,6,FALSE))</f>
        <v/>
      </c>
      <c r="I914" t="str">
        <f t="array" ref="I914">IFERROR(INDEX($G$1:$G$2320,SMALL(IF($G$1:$G$2320&lt;&gt;"",ROW($G$1:$G$2320)),ROW())),"")</f>
        <v/>
      </c>
      <c r="J914" t="str">
        <f t="array" ref="J914">IFERROR(INDEX($H$1:$H$2320,SMALL(IF($H$1:$H$2320&lt;&gt;"",ROW($H$1:$H$2320)),ROW())),"")</f>
        <v/>
      </c>
    </row>
    <row r="915" spans="1:10" x14ac:dyDescent="0.25">
      <c r="A915">
        <f t="shared" si="77"/>
        <v>14</v>
      </c>
      <c r="B915">
        <f t="shared" si="78"/>
        <v>1</v>
      </c>
      <c r="C915">
        <f t="shared" si="78"/>
        <v>4</v>
      </c>
      <c r="E915" t="str" cm="1">
        <f t="array" ref="E915">IF(C915&gt;INDEX('Invoer bestelling'!$Y$34:$AH$49,'Overzicht bestelling'!A915,'Overzicht bestelling'!B915),"",INDEX('Invoer bestelling'!$Y$34:$AH$49,'Overzicht bestelling'!A915,'Overzicht bestelling'!B915))</f>
        <v/>
      </c>
      <c r="F915" t="str">
        <f>IF(E915="","",VLOOKUP(A915,'Invoer bestelling'!$A$34:$F$49,2,FALSE))</f>
        <v/>
      </c>
      <c r="G915" t="str">
        <f t="shared" si="76"/>
        <v/>
      </c>
      <c r="H915" t="str">
        <f>IF(F915="","",VLOOKUP(F915,'Invoer bestelling'!B$34:G$52,6,FALSE))</f>
        <v/>
      </c>
      <c r="I915" t="str">
        <f t="array" ref="I915">IFERROR(INDEX($G$1:$G$2320,SMALL(IF($G$1:$G$2320&lt;&gt;"",ROW($G$1:$G$2320)),ROW())),"")</f>
        <v/>
      </c>
      <c r="J915" t="str">
        <f t="array" ref="J915">IFERROR(INDEX($H$1:$H$2320,SMALL(IF($H$1:$H$2320&lt;&gt;"",ROW($H$1:$H$2320)),ROW())),"")</f>
        <v/>
      </c>
    </row>
    <row r="916" spans="1:10" x14ac:dyDescent="0.25">
      <c r="A916">
        <f t="shared" si="77"/>
        <v>14</v>
      </c>
      <c r="B916">
        <f t="shared" si="78"/>
        <v>1</v>
      </c>
      <c r="C916">
        <f t="shared" si="78"/>
        <v>5</v>
      </c>
      <c r="E916" t="str" cm="1">
        <f t="array" ref="E916">IF(C916&gt;INDEX('Invoer bestelling'!$Y$34:$AH$49,'Overzicht bestelling'!A916,'Overzicht bestelling'!B916),"",INDEX('Invoer bestelling'!$Y$34:$AH$49,'Overzicht bestelling'!A916,'Overzicht bestelling'!B916))</f>
        <v/>
      </c>
      <c r="F916" t="str">
        <f>IF(E916="","",VLOOKUP(A916,'Invoer bestelling'!$A$34:$F$49,2,FALSE))</f>
        <v/>
      </c>
      <c r="G916" t="str">
        <f t="shared" si="76"/>
        <v/>
      </c>
      <c r="H916" t="str">
        <f>IF(F916="","",VLOOKUP(F916,'Invoer bestelling'!B$34:G$52,6,FALSE))</f>
        <v/>
      </c>
      <c r="I916" t="str">
        <f t="array" ref="I916">IFERROR(INDEX($G$1:$G$2320,SMALL(IF($G$1:$G$2320&lt;&gt;"",ROW($G$1:$G$2320)),ROW())),"")</f>
        <v/>
      </c>
      <c r="J916" t="str">
        <f t="array" ref="J916">IFERROR(INDEX($H$1:$H$2320,SMALL(IF($H$1:$H$2320&lt;&gt;"",ROW($H$1:$H$2320)),ROW())),"")</f>
        <v/>
      </c>
    </row>
    <row r="917" spans="1:10" x14ac:dyDescent="0.25">
      <c r="A917">
        <f t="shared" si="77"/>
        <v>14</v>
      </c>
      <c r="B917">
        <f t="shared" si="78"/>
        <v>1</v>
      </c>
      <c r="C917">
        <f t="shared" si="78"/>
        <v>6</v>
      </c>
      <c r="E917" t="str" cm="1">
        <f t="array" ref="E917">IF(C917&gt;INDEX('Invoer bestelling'!$Y$34:$AH$49,'Overzicht bestelling'!A917,'Overzicht bestelling'!B917),"",INDEX('Invoer bestelling'!$Y$34:$AH$49,'Overzicht bestelling'!A917,'Overzicht bestelling'!B917))</f>
        <v/>
      </c>
      <c r="F917" t="str">
        <f>IF(E917="","",VLOOKUP(A917,'Invoer bestelling'!$A$34:$F$49,2,FALSE))</f>
        <v/>
      </c>
      <c r="G917" t="str">
        <f t="shared" si="76"/>
        <v/>
      </c>
      <c r="H917" t="str">
        <f>IF(F917="","",VLOOKUP(F917,'Invoer bestelling'!B$34:G$52,6,FALSE))</f>
        <v/>
      </c>
      <c r="I917" t="str">
        <f t="array" ref="I917">IFERROR(INDEX($G$1:$G$2320,SMALL(IF($G$1:$G$2320&lt;&gt;"",ROW($G$1:$G$2320)),ROW())),"")</f>
        <v/>
      </c>
      <c r="J917" t="str">
        <f t="array" ref="J917">IFERROR(INDEX($H$1:$H$2320,SMALL(IF($H$1:$H$2320&lt;&gt;"",ROW($H$1:$H$2320)),ROW())),"")</f>
        <v/>
      </c>
    </row>
    <row r="918" spans="1:10" x14ac:dyDescent="0.25">
      <c r="A918">
        <f t="shared" si="77"/>
        <v>14</v>
      </c>
      <c r="B918">
        <f t="shared" si="78"/>
        <v>1</v>
      </c>
      <c r="C918">
        <f t="shared" si="78"/>
        <v>7</v>
      </c>
      <c r="E918" t="str" cm="1">
        <f t="array" ref="E918">IF(C918&gt;INDEX('Invoer bestelling'!$Y$34:$AH$49,'Overzicht bestelling'!A918,'Overzicht bestelling'!B918),"",INDEX('Invoer bestelling'!$Y$34:$AH$49,'Overzicht bestelling'!A918,'Overzicht bestelling'!B918))</f>
        <v/>
      </c>
      <c r="F918" t="str">
        <f>IF(E918="","",VLOOKUP(A918,'Invoer bestelling'!$A$34:$F$49,2,FALSE))</f>
        <v/>
      </c>
      <c r="G918" t="str">
        <f t="shared" si="76"/>
        <v/>
      </c>
      <c r="H918" t="str">
        <f>IF(F918="","",VLOOKUP(F918,'Invoer bestelling'!B$34:G$52,6,FALSE))</f>
        <v/>
      </c>
      <c r="I918" t="str">
        <f t="array" ref="I918">IFERROR(INDEX($G$1:$G$2320,SMALL(IF($G$1:$G$2320&lt;&gt;"",ROW($G$1:$G$2320)),ROW())),"")</f>
        <v/>
      </c>
      <c r="J918" t="str">
        <f t="array" ref="J918">IFERROR(INDEX($H$1:$H$2320,SMALL(IF($H$1:$H$2320&lt;&gt;"",ROW($H$1:$H$2320)),ROW())),"")</f>
        <v/>
      </c>
    </row>
    <row r="919" spans="1:10" x14ac:dyDescent="0.25">
      <c r="A919">
        <f t="shared" si="77"/>
        <v>14</v>
      </c>
      <c r="B919">
        <f t="shared" si="78"/>
        <v>2</v>
      </c>
      <c r="C919">
        <f t="shared" si="78"/>
        <v>1</v>
      </c>
      <c r="E919" t="str" cm="1">
        <f t="array" ref="E919">IF(C919&gt;INDEX('Invoer bestelling'!$Y$34:$AH$49,'Overzicht bestelling'!A919,'Overzicht bestelling'!B919),"",INDEX('Invoer bestelling'!$Y$34:$AH$49,'Overzicht bestelling'!A919,'Overzicht bestelling'!B919))</f>
        <v/>
      </c>
      <c r="F919" t="str">
        <f>IF(E919="","",VLOOKUP(A919,'Invoer bestelling'!$A$34:$F$49,2,FALSE))</f>
        <v/>
      </c>
      <c r="G919" t="str">
        <f t="shared" si="76"/>
        <v/>
      </c>
      <c r="H919" t="str">
        <f>IF(F919="","",VLOOKUP(F919,'Invoer bestelling'!B$34:G$52,6,FALSE))</f>
        <v/>
      </c>
      <c r="I919" t="str">
        <f t="array" ref="I919">IFERROR(INDEX($G$1:$G$2320,SMALL(IF($G$1:$G$2320&lt;&gt;"",ROW($G$1:$G$2320)),ROW())),"")</f>
        <v/>
      </c>
      <c r="J919" t="str">
        <f t="array" ref="J919">IFERROR(INDEX($H$1:$H$2320,SMALL(IF($H$1:$H$2320&lt;&gt;"",ROW($H$1:$H$2320)),ROW())),"")</f>
        <v/>
      </c>
    </row>
    <row r="920" spans="1:10" x14ac:dyDescent="0.25">
      <c r="A920">
        <f t="shared" si="77"/>
        <v>14</v>
      </c>
      <c r="B920">
        <f t="shared" si="78"/>
        <v>2</v>
      </c>
      <c r="C920">
        <f t="shared" si="78"/>
        <v>2</v>
      </c>
      <c r="E920" t="str" cm="1">
        <f t="array" ref="E920">IF(C920&gt;INDEX('Invoer bestelling'!$Y$34:$AH$49,'Overzicht bestelling'!A920,'Overzicht bestelling'!B920),"",INDEX('Invoer bestelling'!$Y$34:$AH$49,'Overzicht bestelling'!A920,'Overzicht bestelling'!B920))</f>
        <v/>
      </c>
      <c r="F920" t="str">
        <f>IF(E920="","",VLOOKUP(A920,'Invoer bestelling'!$A$34:$F$49,2,FALSE))</f>
        <v/>
      </c>
      <c r="G920" t="str">
        <f t="shared" si="76"/>
        <v/>
      </c>
      <c r="H920" t="str">
        <f>IF(F920="","",VLOOKUP(F920,'Invoer bestelling'!B$34:G$52,6,FALSE))</f>
        <v/>
      </c>
      <c r="I920" t="str">
        <f t="array" ref="I920">IFERROR(INDEX($G$1:$G$2320,SMALL(IF($G$1:$G$2320&lt;&gt;"",ROW($G$1:$G$2320)),ROW())),"")</f>
        <v/>
      </c>
      <c r="J920" t="str">
        <f t="array" ref="J920">IFERROR(INDEX($H$1:$H$2320,SMALL(IF($H$1:$H$2320&lt;&gt;"",ROW($H$1:$H$2320)),ROW())),"")</f>
        <v/>
      </c>
    </row>
    <row r="921" spans="1:10" x14ac:dyDescent="0.25">
      <c r="A921">
        <f t="shared" si="77"/>
        <v>14</v>
      </c>
      <c r="B921">
        <f t="shared" si="78"/>
        <v>2</v>
      </c>
      <c r="C921">
        <f t="shared" si="78"/>
        <v>3</v>
      </c>
      <c r="E921" t="str" cm="1">
        <f t="array" ref="E921">IF(C921&gt;INDEX('Invoer bestelling'!$Y$34:$AH$49,'Overzicht bestelling'!A921,'Overzicht bestelling'!B921),"",INDEX('Invoer bestelling'!$Y$34:$AH$49,'Overzicht bestelling'!A921,'Overzicht bestelling'!B921))</f>
        <v/>
      </c>
      <c r="F921" t="str">
        <f>IF(E921="","",VLOOKUP(A921,'Invoer bestelling'!$A$34:$F$49,2,FALSE))</f>
        <v/>
      </c>
      <c r="G921" t="str">
        <f t="shared" si="76"/>
        <v/>
      </c>
      <c r="H921" t="str">
        <f>IF(F921="","",VLOOKUP(F921,'Invoer bestelling'!B$34:G$52,6,FALSE))</f>
        <v/>
      </c>
      <c r="I921" t="str">
        <f t="array" ref="I921">IFERROR(INDEX($G$1:$G$2320,SMALL(IF($G$1:$G$2320&lt;&gt;"",ROW($G$1:$G$2320)),ROW())),"")</f>
        <v/>
      </c>
      <c r="J921" t="str">
        <f t="array" ref="J921">IFERROR(INDEX($H$1:$H$2320,SMALL(IF($H$1:$H$2320&lt;&gt;"",ROW($H$1:$H$2320)),ROW())),"")</f>
        <v/>
      </c>
    </row>
    <row r="922" spans="1:10" x14ac:dyDescent="0.25">
      <c r="A922">
        <f t="shared" si="77"/>
        <v>14</v>
      </c>
      <c r="B922">
        <f t="shared" si="78"/>
        <v>2</v>
      </c>
      <c r="C922">
        <f t="shared" si="78"/>
        <v>4</v>
      </c>
      <c r="E922" t="str" cm="1">
        <f t="array" ref="E922">IF(C922&gt;INDEX('Invoer bestelling'!$Y$34:$AH$49,'Overzicht bestelling'!A922,'Overzicht bestelling'!B922),"",INDEX('Invoer bestelling'!$Y$34:$AH$49,'Overzicht bestelling'!A922,'Overzicht bestelling'!B922))</f>
        <v/>
      </c>
      <c r="F922" t="str">
        <f>IF(E922="","",VLOOKUP(A922,'Invoer bestelling'!$A$34:$F$49,2,FALSE))</f>
        <v/>
      </c>
      <c r="G922" t="str">
        <f t="shared" si="76"/>
        <v/>
      </c>
      <c r="H922" t="str">
        <f>IF(F922="","",VLOOKUP(F922,'Invoer bestelling'!B$34:G$52,6,FALSE))</f>
        <v/>
      </c>
      <c r="I922" t="str">
        <f t="array" ref="I922">IFERROR(INDEX($G$1:$G$2320,SMALL(IF($G$1:$G$2320&lt;&gt;"",ROW($G$1:$G$2320)),ROW())),"")</f>
        <v/>
      </c>
      <c r="J922" t="str">
        <f t="array" ref="J922">IFERROR(INDEX($H$1:$H$2320,SMALL(IF($H$1:$H$2320&lt;&gt;"",ROW($H$1:$H$2320)),ROW())),"")</f>
        <v/>
      </c>
    </row>
    <row r="923" spans="1:10" x14ac:dyDescent="0.25">
      <c r="A923">
        <f t="shared" si="77"/>
        <v>14</v>
      </c>
      <c r="B923">
        <f t="shared" si="78"/>
        <v>2</v>
      </c>
      <c r="C923">
        <f t="shared" si="78"/>
        <v>5</v>
      </c>
      <c r="E923" t="str" cm="1">
        <f t="array" ref="E923">IF(C923&gt;INDEX('Invoer bestelling'!$Y$34:$AH$49,'Overzicht bestelling'!A923,'Overzicht bestelling'!B923),"",INDEX('Invoer bestelling'!$Y$34:$AH$49,'Overzicht bestelling'!A923,'Overzicht bestelling'!B923))</f>
        <v/>
      </c>
      <c r="F923" t="str">
        <f>IF(E923="","",VLOOKUP(A923,'Invoer bestelling'!$A$34:$F$49,2,FALSE))</f>
        <v/>
      </c>
      <c r="G923" t="str">
        <f t="shared" si="76"/>
        <v/>
      </c>
      <c r="H923" t="str">
        <f>IF(F923="","",VLOOKUP(F923,'Invoer bestelling'!B$34:G$52,6,FALSE))</f>
        <v/>
      </c>
      <c r="I923" t="str">
        <f t="array" ref="I923">IFERROR(INDEX($G$1:$G$2320,SMALL(IF($G$1:$G$2320&lt;&gt;"",ROW($G$1:$G$2320)),ROW())),"")</f>
        <v/>
      </c>
      <c r="J923" t="str">
        <f t="array" ref="J923">IFERROR(INDEX($H$1:$H$2320,SMALL(IF($H$1:$H$2320&lt;&gt;"",ROW($H$1:$H$2320)),ROW())),"")</f>
        <v/>
      </c>
    </row>
    <row r="924" spans="1:10" x14ac:dyDescent="0.25">
      <c r="A924">
        <f t="shared" si="77"/>
        <v>14</v>
      </c>
      <c r="B924">
        <f t="shared" si="78"/>
        <v>2</v>
      </c>
      <c r="C924">
        <f t="shared" si="78"/>
        <v>6</v>
      </c>
      <c r="E924" t="str" cm="1">
        <f t="array" ref="E924">IF(C924&gt;INDEX('Invoer bestelling'!$Y$34:$AH$49,'Overzicht bestelling'!A924,'Overzicht bestelling'!B924),"",INDEX('Invoer bestelling'!$Y$34:$AH$49,'Overzicht bestelling'!A924,'Overzicht bestelling'!B924))</f>
        <v/>
      </c>
      <c r="F924" t="str">
        <f>IF(E924="","",VLOOKUP(A924,'Invoer bestelling'!$A$34:$F$49,2,FALSE))</f>
        <v/>
      </c>
      <c r="G924" t="str">
        <f t="shared" si="76"/>
        <v/>
      </c>
      <c r="H924" t="str">
        <f>IF(F924="","",VLOOKUP(F924,'Invoer bestelling'!B$34:G$52,6,FALSE))</f>
        <v/>
      </c>
      <c r="I924" t="str">
        <f t="array" ref="I924">IFERROR(INDEX($G$1:$G$2320,SMALL(IF($G$1:$G$2320&lt;&gt;"",ROW($G$1:$G$2320)),ROW())),"")</f>
        <v/>
      </c>
      <c r="J924" t="str">
        <f t="array" ref="J924">IFERROR(INDEX($H$1:$H$2320,SMALL(IF($H$1:$H$2320&lt;&gt;"",ROW($H$1:$H$2320)),ROW())),"")</f>
        <v/>
      </c>
    </row>
    <row r="925" spans="1:10" x14ac:dyDescent="0.25">
      <c r="A925">
        <f t="shared" si="77"/>
        <v>14</v>
      </c>
      <c r="B925">
        <f t="shared" si="78"/>
        <v>2</v>
      </c>
      <c r="C925">
        <f t="shared" si="78"/>
        <v>7</v>
      </c>
      <c r="E925" t="str" cm="1">
        <f t="array" ref="E925">IF(C925&gt;INDEX('Invoer bestelling'!$Y$34:$AH$49,'Overzicht bestelling'!A925,'Overzicht bestelling'!B925),"",INDEX('Invoer bestelling'!$Y$34:$AH$49,'Overzicht bestelling'!A925,'Overzicht bestelling'!B925))</f>
        <v/>
      </c>
      <c r="F925" t="str">
        <f>IF(E925="","",VLOOKUP(A925,'Invoer bestelling'!$A$34:$F$49,2,FALSE))</f>
        <v/>
      </c>
      <c r="G925" t="str">
        <f t="shared" si="76"/>
        <v/>
      </c>
      <c r="H925" t="str">
        <f>IF(F925="","",VLOOKUP(F925,'Invoer bestelling'!B$34:G$52,6,FALSE))</f>
        <v/>
      </c>
      <c r="I925" t="str">
        <f t="array" ref="I925">IFERROR(INDEX($G$1:$G$2320,SMALL(IF($G$1:$G$2320&lt;&gt;"",ROW($G$1:$G$2320)),ROW())),"")</f>
        <v/>
      </c>
      <c r="J925" t="str">
        <f t="array" ref="J925">IFERROR(INDEX($H$1:$H$2320,SMALL(IF($H$1:$H$2320&lt;&gt;"",ROW($H$1:$H$2320)),ROW())),"")</f>
        <v/>
      </c>
    </row>
    <row r="926" spans="1:10" x14ac:dyDescent="0.25">
      <c r="A926">
        <f t="shared" si="77"/>
        <v>14</v>
      </c>
      <c r="B926">
        <f t="shared" si="78"/>
        <v>3</v>
      </c>
      <c r="C926">
        <f t="shared" si="78"/>
        <v>1</v>
      </c>
      <c r="E926" t="str" cm="1">
        <f t="array" ref="E926">IF(C926&gt;INDEX('Invoer bestelling'!$Y$34:$AH$49,'Overzicht bestelling'!A926,'Overzicht bestelling'!B926),"",INDEX('Invoer bestelling'!$Y$34:$AH$49,'Overzicht bestelling'!A926,'Overzicht bestelling'!B926))</f>
        <v/>
      </c>
      <c r="F926" t="str">
        <f>IF(E926="","",VLOOKUP(A926,'Invoer bestelling'!$A$34:$F$49,2,FALSE))</f>
        <v/>
      </c>
      <c r="G926" t="str">
        <f t="shared" si="76"/>
        <v/>
      </c>
      <c r="H926" t="str">
        <f>IF(F926="","",VLOOKUP(F926,'Invoer bestelling'!B$34:G$52,6,FALSE))</f>
        <v/>
      </c>
      <c r="I926" t="str">
        <f t="array" ref="I926">IFERROR(INDEX($G$1:$G$2320,SMALL(IF($G$1:$G$2320&lt;&gt;"",ROW($G$1:$G$2320)),ROW())),"")</f>
        <v/>
      </c>
      <c r="J926" t="str">
        <f t="array" ref="J926">IFERROR(INDEX($H$1:$H$2320,SMALL(IF($H$1:$H$2320&lt;&gt;"",ROW($H$1:$H$2320)),ROW())),"")</f>
        <v/>
      </c>
    </row>
    <row r="927" spans="1:10" x14ac:dyDescent="0.25">
      <c r="A927">
        <f t="shared" si="77"/>
        <v>14</v>
      </c>
      <c r="B927">
        <f t="shared" si="78"/>
        <v>3</v>
      </c>
      <c r="C927">
        <f t="shared" si="78"/>
        <v>2</v>
      </c>
      <c r="E927" t="str" cm="1">
        <f t="array" ref="E927">IF(C927&gt;INDEX('Invoer bestelling'!$Y$34:$AH$49,'Overzicht bestelling'!A927,'Overzicht bestelling'!B927),"",INDEX('Invoer bestelling'!$Y$34:$AH$49,'Overzicht bestelling'!A927,'Overzicht bestelling'!B927))</f>
        <v/>
      </c>
      <c r="F927" t="str">
        <f>IF(E927="","",VLOOKUP(A927,'Invoer bestelling'!$A$34:$F$49,2,FALSE))</f>
        <v/>
      </c>
      <c r="G927" t="str">
        <f t="shared" si="76"/>
        <v/>
      </c>
      <c r="H927" t="str">
        <f>IF(F927="","",VLOOKUP(F927,'Invoer bestelling'!B$34:G$52,6,FALSE))</f>
        <v/>
      </c>
      <c r="I927" t="str">
        <f t="array" ref="I927">IFERROR(INDEX($G$1:$G$2320,SMALL(IF($G$1:$G$2320&lt;&gt;"",ROW($G$1:$G$2320)),ROW())),"")</f>
        <v/>
      </c>
      <c r="J927" t="str">
        <f t="array" ref="J927">IFERROR(INDEX($H$1:$H$2320,SMALL(IF($H$1:$H$2320&lt;&gt;"",ROW($H$1:$H$2320)),ROW())),"")</f>
        <v/>
      </c>
    </row>
    <row r="928" spans="1:10" x14ac:dyDescent="0.25">
      <c r="A928">
        <f t="shared" si="77"/>
        <v>14</v>
      </c>
      <c r="B928">
        <f t="shared" si="78"/>
        <v>3</v>
      </c>
      <c r="C928">
        <f t="shared" si="78"/>
        <v>3</v>
      </c>
      <c r="E928" t="str" cm="1">
        <f t="array" ref="E928">IF(C928&gt;INDEX('Invoer bestelling'!$Y$34:$AH$49,'Overzicht bestelling'!A928,'Overzicht bestelling'!B928),"",INDEX('Invoer bestelling'!$Y$34:$AH$49,'Overzicht bestelling'!A928,'Overzicht bestelling'!B928))</f>
        <v/>
      </c>
      <c r="F928" t="str">
        <f>IF(E928="","",VLOOKUP(A928,'Invoer bestelling'!$A$34:$F$49,2,FALSE))</f>
        <v/>
      </c>
      <c r="G928" t="str">
        <f t="shared" si="76"/>
        <v/>
      </c>
      <c r="H928" t="str">
        <f>IF(F928="","",VLOOKUP(F928,'Invoer bestelling'!B$34:G$52,6,FALSE))</f>
        <v/>
      </c>
      <c r="I928" t="str">
        <f t="array" ref="I928">IFERROR(INDEX($G$1:$G$2320,SMALL(IF($G$1:$G$2320&lt;&gt;"",ROW($G$1:$G$2320)),ROW())),"")</f>
        <v/>
      </c>
      <c r="J928" t="str">
        <f t="array" ref="J928">IFERROR(INDEX($H$1:$H$2320,SMALL(IF($H$1:$H$2320&lt;&gt;"",ROW($H$1:$H$2320)),ROW())),"")</f>
        <v/>
      </c>
    </row>
    <row r="929" spans="1:10" x14ac:dyDescent="0.25">
      <c r="A929">
        <f t="shared" si="77"/>
        <v>14</v>
      </c>
      <c r="B929">
        <f t="shared" si="78"/>
        <v>3</v>
      </c>
      <c r="C929">
        <f t="shared" si="78"/>
        <v>4</v>
      </c>
      <c r="E929" t="str" cm="1">
        <f t="array" ref="E929">IF(C929&gt;INDEX('Invoer bestelling'!$Y$34:$AH$49,'Overzicht bestelling'!A929,'Overzicht bestelling'!B929),"",INDEX('Invoer bestelling'!$Y$34:$AH$49,'Overzicht bestelling'!A929,'Overzicht bestelling'!B929))</f>
        <v/>
      </c>
      <c r="F929" t="str">
        <f>IF(E929="","",VLOOKUP(A929,'Invoer bestelling'!$A$34:$F$49,2,FALSE))</f>
        <v/>
      </c>
      <c r="G929" t="str">
        <f t="shared" si="76"/>
        <v/>
      </c>
      <c r="H929" t="str">
        <f>IF(F929="","",VLOOKUP(F929,'Invoer bestelling'!B$34:G$52,6,FALSE))</f>
        <v/>
      </c>
      <c r="I929" t="str">
        <f t="array" ref="I929">IFERROR(INDEX($G$1:$G$2320,SMALL(IF($G$1:$G$2320&lt;&gt;"",ROW($G$1:$G$2320)),ROW())),"")</f>
        <v/>
      </c>
      <c r="J929" t="str">
        <f t="array" ref="J929">IFERROR(INDEX($H$1:$H$2320,SMALL(IF($H$1:$H$2320&lt;&gt;"",ROW($H$1:$H$2320)),ROW())),"")</f>
        <v/>
      </c>
    </row>
    <row r="930" spans="1:10" x14ac:dyDescent="0.25">
      <c r="A930">
        <f t="shared" si="77"/>
        <v>14</v>
      </c>
      <c r="B930">
        <f t="shared" si="78"/>
        <v>3</v>
      </c>
      <c r="C930">
        <f t="shared" si="78"/>
        <v>5</v>
      </c>
      <c r="E930" t="str" cm="1">
        <f t="array" ref="E930">IF(C930&gt;INDEX('Invoer bestelling'!$Y$34:$AH$49,'Overzicht bestelling'!A930,'Overzicht bestelling'!B930),"",INDEX('Invoer bestelling'!$Y$34:$AH$49,'Overzicht bestelling'!A930,'Overzicht bestelling'!B930))</f>
        <v/>
      </c>
      <c r="F930" t="str">
        <f>IF(E930="","",VLOOKUP(A930,'Invoer bestelling'!$A$34:$F$49,2,FALSE))</f>
        <v/>
      </c>
      <c r="G930" t="str">
        <f t="shared" si="76"/>
        <v/>
      </c>
      <c r="H930" t="str">
        <f>IF(F930="","",VLOOKUP(F930,'Invoer bestelling'!B$34:G$52,6,FALSE))</f>
        <v/>
      </c>
      <c r="I930" t="str">
        <f t="array" ref="I930">IFERROR(INDEX($G$1:$G$2320,SMALL(IF($G$1:$G$2320&lt;&gt;"",ROW($G$1:$G$2320)),ROW())),"")</f>
        <v/>
      </c>
      <c r="J930" t="str">
        <f t="array" ref="J930">IFERROR(INDEX($H$1:$H$2320,SMALL(IF($H$1:$H$2320&lt;&gt;"",ROW($H$1:$H$2320)),ROW())),"")</f>
        <v/>
      </c>
    </row>
    <row r="931" spans="1:10" x14ac:dyDescent="0.25">
      <c r="A931">
        <f t="shared" si="77"/>
        <v>14</v>
      </c>
      <c r="B931">
        <f t="shared" si="78"/>
        <v>3</v>
      </c>
      <c r="C931">
        <f t="shared" si="78"/>
        <v>6</v>
      </c>
      <c r="E931" t="str" cm="1">
        <f t="array" ref="E931">IF(C931&gt;INDEX('Invoer bestelling'!$Y$34:$AH$49,'Overzicht bestelling'!A931,'Overzicht bestelling'!B931),"",INDEX('Invoer bestelling'!$Y$34:$AH$49,'Overzicht bestelling'!A931,'Overzicht bestelling'!B931))</f>
        <v/>
      </c>
      <c r="F931" t="str">
        <f>IF(E931="","",VLOOKUP(A931,'Invoer bestelling'!$A$34:$F$49,2,FALSE))</f>
        <v/>
      </c>
      <c r="G931" t="str">
        <f t="shared" si="76"/>
        <v/>
      </c>
      <c r="H931" t="str">
        <f>IF(F931="","",VLOOKUP(F931,'Invoer bestelling'!B$34:G$52,6,FALSE))</f>
        <v/>
      </c>
      <c r="I931" t="str">
        <f t="array" ref="I931">IFERROR(INDEX($G$1:$G$2320,SMALL(IF($G$1:$G$2320&lt;&gt;"",ROW($G$1:$G$2320)),ROW())),"")</f>
        <v/>
      </c>
      <c r="J931" t="str">
        <f t="array" ref="J931">IFERROR(INDEX($H$1:$H$2320,SMALL(IF($H$1:$H$2320&lt;&gt;"",ROW($H$1:$H$2320)),ROW())),"")</f>
        <v/>
      </c>
    </row>
    <row r="932" spans="1:10" x14ac:dyDescent="0.25">
      <c r="A932">
        <f t="shared" si="77"/>
        <v>14</v>
      </c>
      <c r="B932">
        <f t="shared" ref="B932:C951" si="79">B862</f>
        <v>3</v>
      </c>
      <c r="C932">
        <f t="shared" si="79"/>
        <v>7</v>
      </c>
      <c r="E932" t="str" cm="1">
        <f t="array" ref="E932">IF(C932&gt;INDEX('Invoer bestelling'!$Y$34:$AH$49,'Overzicht bestelling'!A932,'Overzicht bestelling'!B932),"",INDEX('Invoer bestelling'!$Y$34:$AH$49,'Overzicht bestelling'!A932,'Overzicht bestelling'!B932))</f>
        <v/>
      </c>
      <c r="F932" t="str">
        <f>IF(E932="","",VLOOKUP(A932,'Invoer bestelling'!$A$34:$F$49,2,FALSE))</f>
        <v/>
      </c>
      <c r="G932" t="str">
        <f t="shared" si="76"/>
        <v/>
      </c>
      <c r="H932" t="str">
        <f>IF(F932="","",VLOOKUP(F932,'Invoer bestelling'!B$34:G$52,6,FALSE))</f>
        <v/>
      </c>
      <c r="I932" t="str">
        <f t="array" ref="I932">IFERROR(INDEX($G$1:$G$2320,SMALL(IF($G$1:$G$2320&lt;&gt;"",ROW($G$1:$G$2320)),ROW())),"")</f>
        <v/>
      </c>
      <c r="J932" t="str">
        <f t="array" ref="J932">IFERROR(INDEX($H$1:$H$2320,SMALL(IF($H$1:$H$2320&lt;&gt;"",ROW($H$1:$H$2320)),ROW())),"")</f>
        <v/>
      </c>
    </row>
    <row r="933" spans="1:10" x14ac:dyDescent="0.25">
      <c r="A933">
        <f t="shared" si="77"/>
        <v>14</v>
      </c>
      <c r="B933">
        <f t="shared" si="79"/>
        <v>4</v>
      </c>
      <c r="C933">
        <f t="shared" si="79"/>
        <v>1</v>
      </c>
      <c r="E933" t="str" cm="1">
        <f t="array" ref="E933">IF(C933&gt;INDEX('Invoer bestelling'!$Y$34:$AH$49,'Overzicht bestelling'!A933,'Overzicht bestelling'!B933),"",INDEX('Invoer bestelling'!$Y$34:$AH$49,'Overzicht bestelling'!A933,'Overzicht bestelling'!B933))</f>
        <v/>
      </c>
      <c r="F933" t="str">
        <f>IF(E933="","",VLOOKUP(A933,'Invoer bestelling'!$A$34:$F$49,2,FALSE))</f>
        <v/>
      </c>
      <c r="G933" t="str">
        <f t="shared" si="76"/>
        <v/>
      </c>
      <c r="H933" t="str">
        <f>IF(F933="","",VLOOKUP(F933,'Invoer bestelling'!B$34:G$52,6,FALSE))</f>
        <v/>
      </c>
      <c r="I933" t="str">
        <f t="array" ref="I933">IFERROR(INDEX($G$1:$G$2320,SMALL(IF($G$1:$G$2320&lt;&gt;"",ROW($G$1:$G$2320)),ROW())),"")</f>
        <v/>
      </c>
      <c r="J933" t="str">
        <f t="array" ref="J933">IFERROR(INDEX($H$1:$H$2320,SMALL(IF($H$1:$H$2320&lt;&gt;"",ROW($H$1:$H$2320)),ROW())),"")</f>
        <v/>
      </c>
    </row>
    <row r="934" spans="1:10" x14ac:dyDescent="0.25">
      <c r="A934">
        <f t="shared" si="77"/>
        <v>14</v>
      </c>
      <c r="B934">
        <f t="shared" si="79"/>
        <v>4</v>
      </c>
      <c r="C934">
        <f t="shared" si="79"/>
        <v>2</v>
      </c>
      <c r="E934" t="str" cm="1">
        <f t="array" ref="E934">IF(C934&gt;INDEX('Invoer bestelling'!$Y$34:$AH$49,'Overzicht bestelling'!A934,'Overzicht bestelling'!B934),"",INDEX('Invoer bestelling'!$Y$34:$AH$49,'Overzicht bestelling'!A934,'Overzicht bestelling'!B934))</f>
        <v/>
      </c>
      <c r="F934" t="str">
        <f>IF(E934="","",VLOOKUP(A934,'Invoer bestelling'!$A$34:$F$49,2,FALSE))</f>
        <v/>
      </c>
      <c r="G934" t="str">
        <f t="shared" si="76"/>
        <v/>
      </c>
      <c r="H934" t="str">
        <f>IF(F934="","",VLOOKUP(F934,'Invoer bestelling'!B$34:G$52,6,FALSE))</f>
        <v/>
      </c>
      <c r="I934" t="str">
        <f t="array" ref="I934">IFERROR(INDEX($G$1:$G$2320,SMALL(IF($G$1:$G$2320&lt;&gt;"",ROW($G$1:$G$2320)),ROW())),"")</f>
        <v/>
      </c>
      <c r="J934" t="str">
        <f t="array" ref="J934">IFERROR(INDEX($H$1:$H$2320,SMALL(IF($H$1:$H$2320&lt;&gt;"",ROW($H$1:$H$2320)),ROW())),"")</f>
        <v/>
      </c>
    </row>
    <row r="935" spans="1:10" x14ac:dyDescent="0.25">
      <c r="A935">
        <f t="shared" si="77"/>
        <v>14</v>
      </c>
      <c r="B935">
        <f t="shared" si="79"/>
        <v>4</v>
      </c>
      <c r="C935">
        <f t="shared" si="79"/>
        <v>3</v>
      </c>
      <c r="E935" t="str" cm="1">
        <f t="array" ref="E935">IF(C935&gt;INDEX('Invoer bestelling'!$Y$34:$AH$49,'Overzicht bestelling'!A935,'Overzicht bestelling'!B935),"",INDEX('Invoer bestelling'!$Y$34:$AH$49,'Overzicht bestelling'!A935,'Overzicht bestelling'!B935))</f>
        <v/>
      </c>
      <c r="F935" t="str">
        <f>IF(E935="","",VLOOKUP(A935,'Invoer bestelling'!$A$34:$F$49,2,FALSE))</f>
        <v/>
      </c>
      <c r="G935" t="str">
        <f t="shared" si="76"/>
        <v/>
      </c>
      <c r="H935" t="str">
        <f>IF(F935="","",VLOOKUP(F935,'Invoer bestelling'!B$34:G$52,6,FALSE))</f>
        <v/>
      </c>
      <c r="I935" t="str">
        <f t="array" ref="I935">IFERROR(INDEX($G$1:$G$2320,SMALL(IF($G$1:$G$2320&lt;&gt;"",ROW($G$1:$G$2320)),ROW())),"")</f>
        <v/>
      </c>
      <c r="J935" t="str">
        <f t="array" ref="J935">IFERROR(INDEX($H$1:$H$2320,SMALL(IF($H$1:$H$2320&lt;&gt;"",ROW($H$1:$H$2320)),ROW())),"")</f>
        <v/>
      </c>
    </row>
    <row r="936" spans="1:10" x14ac:dyDescent="0.25">
      <c r="A936">
        <f t="shared" si="77"/>
        <v>14</v>
      </c>
      <c r="B936">
        <f t="shared" si="79"/>
        <v>4</v>
      </c>
      <c r="C936">
        <f t="shared" si="79"/>
        <v>4</v>
      </c>
      <c r="E936" t="str" cm="1">
        <f t="array" ref="E936">IF(C936&gt;INDEX('Invoer bestelling'!$Y$34:$AH$49,'Overzicht bestelling'!A936,'Overzicht bestelling'!B936),"",INDEX('Invoer bestelling'!$Y$34:$AH$49,'Overzicht bestelling'!A936,'Overzicht bestelling'!B936))</f>
        <v/>
      </c>
      <c r="F936" t="str">
        <f>IF(E936="","",VLOOKUP(A936,'Invoer bestelling'!$A$34:$F$49,2,FALSE))</f>
        <v/>
      </c>
      <c r="G936" t="str">
        <f t="shared" si="76"/>
        <v/>
      </c>
      <c r="H936" t="str">
        <f>IF(F936="","",VLOOKUP(F936,'Invoer bestelling'!B$34:G$52,6,FALSE))</f>
        <v/>
      </c>
      <c r="I936" t="str">
        <f t="array" ref="I936">IFERROR(INDEX($G$1:$G$2320,SMALL(IF($G$1:$G$2320&lt;&gt;"",ROW($G$1:$G$2320)),ROW())),"")</f>
        <v/>
      </c>
      <c r="J936" t="str">
        <f t="array" ref="J936">IFERROR(INDEX($H$1:$H$2320,SMALL(IF($H$1:$H$2320&lt;&gt;"",ROW($H$1:$H$2320)),ROW())),"")</f>
        <v/>
      </c>
    </row>
    <row r="937" spans="1:10" x14ac:dyDescent="0.25">
      <c r="A937">
        <f t="shared" si="77"/>
        <v>14</v>
      </c>
      <c r="B937">
        <f t="shared" si="79"/>
        <v>4</v>
      </c>
      <c r="C937">
        <f t="shared" si="79"/>
        <v>5</v>
      </c>
      <c r="E937" t="str" cm="1">
        <f t="array" ref="E937">IF(C937&gt;INDEX('Invoer bestelling'!$Y$34:$AH$49,'Overzicht bestelling'!A937,'Overzicht bestelling'!B937),"",INDEX('Invoer bestelling'!$Y$34:$AH$49,'Overzicht bestelling'!A937,'Overzicht bestelling'!B937))</f>
        <v/>
      </c>
      <c r="F937" t="str">
        <f>IF(E937="","",VLOOKUP(A937,'Invoer bestelling'!$A$34:$F$49,2,FALSE))</f>
        <v/>
      </c>
      <c r="G937" t="str">
        <f t="shared" si="76"/>
        <v/>
      </c>
      <c r="H937" t="str">
        <f>IF(F937="","",VLOOKUP(F937,'Invoer bestelling'!B$34:G$52,6,FALSE))</f>
        <v/>
      </c>
      <c r="I937" t="str">
        <f t="array" ref="I937">IFERROR(INDEX($G$1:$G$2320,SMALL(IF($G$1:$G$2320&lt;&gt;"",ROW($G$1:$G$2320)),ROW())),"")</f>
        <v/>
      </c>
      <c r="J937" t="str">
        <f t="array" ref="J937">IFERROR(INDEX($H$1:$H$2320,SMALL(IF($H$1:$H$2320&lt;&gt;"",ROW($H$1:$H$2320)),ROW())),"")</f>
        <v/>
      </c>
    </row>
    <row r="938" spans="1:10" x14ac:dyDescent="0.25">
      <c r="A938">
        <f t="shared" si="77"/>
        <v>14</v>
      </c>
      <c r="B938">
        <f t="shared" si="79"/>
        <v>4</v>
      </c>
      <c r="C938">
        <f t="shared" si="79"/>
        <v>6</v>
      </c>
      <c r="E938" t="str" cm="1">
        <f t="array" ref="E938">IF(C938&gt;INDEX('Invoer bestelling'!$Y$34:$AH$49,'Overzicht bestelling'!A938,'Overzicht bestelling'!B938),"",INDEX('Invoer bestelling'!$Y$34:$AH$49,'Overzicht bestelling'!A938,'Overzicht bestelling'!B938))</f>
        <v/>
      </c>
      <c r="F938" t="str">
        <f>IF(E938="","",VLOOKUP(A938,'Invoer bestelling'!$A$34:$F$49,2,FALSE))</f>
        <v/>
      </c>
      <c r="G938" t="str">
        <f t="shared" si="76"/>
        <v/>
      </c>
      <c r="H938" t="str">
        <f>IF(F938="","",VLOOKUP(F938,'Invoer bestelling'!B$34:G$52,6,FALSE))</f>
        <v/>
      </c>
      <c r="I938" t="str">
        <f t="array" ref="I938">IFERROR(INDEX($G$1:$G$2320,SMALL(IF($G$1:$G$2320&lt;&gt;"",ROW($G$1:$G$2320)),ROW())),"")</f>
        <v/>
      </c>
      <c r="J938" t="str">
        <f t="array" ref="J938">IFERROR(INDEX($H$1:$H$2320,SMALL(IF($H$1:$H$2320&lt;&gt;"",ROW($H$1:$H$2320)),ROW())),"")</f>
        <v/>
      </c>
    </row>
    <row r="939" spans="1:10" x14ac:dyDescent="0.25">
      <c r="A939">
        <f t="shared" si="77"/>
        <v>14</v>
      </c>
      <c r="B939">
        <f t="shared" si="79"/>
        <v>4</v>
      </c>
      <c r="C939">
        <f t="shared" si="79"/>
        <v>7</v>
      </c>
      <c r="E939" t="str" cm="1">
        <f t="array" ref="E939">IF(C939&gt;INDEX('Invoer bestelling'!$Y$34:$AH$49,'Overzicht bestelling'!A939,'Overzicht bestelling'!B939),"",INDEX('Invoer bestelling'!$Y$34:$AH$49,'Overzicht bestelling'!A939,'Overzicht bestelling'!B939))</f>
        <v/>
      </c>
      <c r="F939" t="str">
        <f>IF(E939="","",VLOOKUP(A939,'Invoer bestelling'!$A$34:$F$49,2,FALSE))</f>
        <v/>
      </c>
      <c r="G939" t="str">
        <f t="shared" si="76"/>
        <v/>
      </c>
      <c r="H939" t="str">
        <f>IF(F939="","",VLOOKUP(F939,'Invoer bestelling'!B$34:G$52,6,FALSE))</f>
        <v/>
      </c>
      <c r="I939" t="str">
        <f t="array" ref="I939">IFERROR(INDEX($G$1:$G$2320,SMALL(IF($G$1:$G$2320&lt;&gt;"",ROW($G$1:$G$2320)),ROW())),"")</f>
        <v/>
      </c>
      <c r="J939" t="str">
        <f t="array" ref="J939">IFERROR(INDEX($H$1:$H$2320,SMALL(IF($H$1:$H$2320&lt;&gt;"",ROW($H$1:$H$2320)),ROW())),"")</f>
        <v/>
      </c>
    </row>
    <row r="940" spans="1:10" x14ac:dyDescent="0.25">
      <c r="A940">
        <f t="shared" si="77"/>
        <v>14</v>
      </c>
      <c r="B940">
        <f t="shared" si="79"/>
        <v>5</v>
      </c>
      <c r="C940">
        <f t="shared" si="79"/>
        <v>1</v>
      </c>
      <c r="E940" t="str" cm="1">
        <f t="array" ref="E940">IF(C940&gt;INDEX('Invoer bestelling'!$Y$34:$AH$49,'Overzicht bestelling'!A940,'Overzicht bestelling'!B940),"",INDEX('Invoer bestelling'!$Y$34:$AH$49,'Overzicht bestelling'!A940,'Overzicht bestelling'!B940))</f>
        <v/>
      </c>
      <c r="F940" t="str">
        <f>IF(E940="","",VLOOKUP(A940,'Invoer bestelling'!$A$34:$F$49,2,FALSE))</f>
        <v/>
      </c>
      <c r="G940" t="str">
        <f t="shared" si="76"/>
        <v/>
      </c>
      <c r="H940" t="str">
        <f>IF(F940="","",VLOOKUP(F940,'Invoer bestelling'!B$34:G$52,6,FALSE))</f>
        <v/>
      </c>
      <c r="I940" t="str">
        <f t="array" ref="I940">IFERROR(INDEX($G$1:$G$2320,SMALL(IF($G$1:$G$2320&lt;&gt;"",ROW($G$1:$G$2320)),ROW())),"")</f>
        <v/>
      </c>
      <c r="J940" t="str">
        <f t="array" ref="J940">IFERROR(INDEX($H$1:$H$2320,SMALL(IF($H$1:$H$2320&lt;&gt;"",ROW($H$1:$H$2320)),ROW())),"")</f>
        <v/>
      </c>
    </row>
    <row r="941" spans="1:10" x14ac:dyDescent="0.25">
      <c r="A941">
        <f t="shared" si="77"/>
        <v>14</v>
      </c>
      <c r="B941">
        <f t="shared" si="79"/>
        <v>5</v>
      </c>
      <c r="C941">
        <f t="shared" si="79"/>
        <v>2</v>
      </c>
      <c r="E941" t="str" cm="1">
        <f t="array" ref="E941">IF(C941&gt;INDEX('Invoer bestelling'!$Y$34:$AH$49,'Overzicht bestelling'!A941,'Overzicht bestelling'!B941),"",INDEX('Invoer bestelling'!$Y$34:$AH$49,'Overzicht bestelling'!A941,'Overzicht bestelling'!B941))</f>
        <v/>
      </c>
      <c r="F941" t="str">
        <f>IF(E941="","",VLOOKUP(A941,'Invoer bestelling'!$A$34:$F$49,2,FALSE))</f>
        <v/>
      </c>
      <c r="G941" t="str">
        <f t="shared" si="76"/>
        <v/>
      </c>
      <c r="H941" t="str">
        <f>IF(F941="","",VLOOKUP(F941,'Invoer bestelling'!B$34:G$52,6,FALSE))</f>
        <v/>
      </c>
      <c r="I941" t="str">
        <f t="array" ref="I941">IFERROR(INDEX($G$1:$G$2320,SMALL(IF($G$1:$G$2320&lt;&gt;"",ROW($G$1:$G$2320)),ROW())),"")</f>
        <v/>
      </c>
      <c r="J941" t="str">
        <f t="array" ref="J941">IFERROR(INDEX($H$1:$H$2320,SMALL(IF($H$1:$H$2320&lt;&gt;"",ROW($H$1:$H$2320)),ROW())),"")</f>
        <v/>
      </c>
    </row>
    <row r="942" spans="1:10" x14ac:dyDescent="0.25">
      <c r="A942">
        <f t="shared" si="77"/>
        <v>14</v>
      </c>
      <c r="B942">
        <f t="shared" si="79"/>
        <v>5</v>
      </c>
      <c r="C942">
        <f t="shared" si="79"/>
        <v>3</v>
      </c>
      <c r="E942" t="str" cm="1">
        <f t="array" ref="E942">IF(C942&gt;INDEX('Invoer bestelling'!$Y$34:$AH$49,'Overzicht bestelling'!A942,'Overzicht bestelling'!B942),"",INDEX('Invoer bestelling'!$Y$34:$AH$49,'Overzicht bestelling'!A942,'Overzicht bestelling'!B942))</f>
        <v/>
      </c>
      <c r="F942" t="str">
        <f>IF(E942="","",VLOOKUP(A942,'Invoer bestelling'!$A$34:$F$49,2,FALSE))</f>
        <v/>
      </c>
      <c r="G942" t="str">
        <f t="shared" si="76"/>
        <v/>
      </c>
      <c r="H942" t="str">
        <f>IF(F942="","",VLOOKUP(F942,'Invoer bestelling'!B$34:G$52,6,FALSE))</f>
        <v/>
      </c>
      <c r="I942" t="str">
        <f t="array" ref="I942">IFERROR(INDEX($G$1:$G$2320,SMALL(IF($G$1:$G$2320&lt;&gt;"",ROW($G$1:$G$2320)),ROW())),"")</f>
        <v/>
      </c>
      <c r="J942" t="str">
        <f t="array" ref="J942">IFERROR(INDEX($H$1:$H$2320,SMALL(IF($H$1:$H$2320&lt;&gt;"",ROW($H$1:$H$2320)),ROW())),"")</f>
        <v/>
      </c>
    </row>
    <row r="943" spans="1:10" x14ac:dyDescent="0.25">
      <c r="A943">
        <f t="shared" si="77"/>
        <v>14</v>
      </c>
      <c r="B943">
        <f t="shared" si="79"/>
        <v>5</v>
      </c>
      <c r="C943">
        <f t="shared" si="79"/>
        <v>4</v>
      </c>
      <c r="E943" t="str" cm="1">
        <f t="array" ref="E943">IF(C943&gt;INDEX('Invoer bestelling'!$Y$34:$AH$49,'Overzicht bestelling'!A943,'Overzicht bestelling'!B943),"",INDEX('Invoer bestelling'!$Y$34:$AH$49,'Overzicht bestelling'!A943,'Overzicht bestelling'!B943))</f>
        <v/>
      </c>
      <c r="F943" t="str">
        <f>IF(E943="","",VLOOKUP(A943,'Invoer bestelling'!$A$34:$F$49,2,FALSE))</f>
        <v/>
      </c>
      <c r="G943" t="str">
        <f t="shared" si="76"/>
        <v/>
      </c>
      <c r="H943" t="str">
        <f>IF(F943="","",VLOOKUP(F943,'Invoer bestelling'!B$34:G$52,6,FALSE))</f>
        <v/>
      </c>
      <c r="I943" t="str">
        <f t="array" ref="I943">IFERROR(INDEX($G$1:$G$2320,SMALL(IF($G$1:$G$2320&lt;&gt;"",ROW($G$1:$G$2320)),ROW())),"")</f>
        <v/>
      </c>
      <c r="J943" t="str">
        <f t="array" ref="J943">IFERROR(INDEX($H$1:$H$2320,SMALL(IF($H$1:$H$2320&lt;&gt;"",ROW($H$1:$H$2320)),ROW())),"")</f>
        <v/>
      </c>
    </row>
    <row r="944" spans="1:10" x14ac:dyDescent="0.25">
      <c r="A944">
        <f t="shared" si="77"/>
        <v>14</v>
      </c>
      <c r="B944">
        <f t="shared" si="79"/>
        <v>5</v>
      </c>
      <c r="C944">
        <f t="shared" si="79"/>
        <v>5</v>
      </c>
      <c r="E944" t="str" cm="1">
        <f t="array" ref="E944">IF(C944&gt;INDEX('Invoer bestelling'!$Y$34:$AH$49,'Overzicht bestelling'!A944,'Overzicht bestelling'!B944),"",INDEX('Invoer bestelling'!$Y$34:$AH$49,'Overzicht bestelling'!A944,'Overzicht bestelling'!B944))</f>
        <v/>
      </c>
      <c r="F944" t="str">
        <f>IF(E944="","",VLOOKUP(A944,'Invoer bestelling'!$A$34:$F$49,2,FALSE))</f>
        <v/>
      </c>
      <c r="G944" t="str">
        <f t="shared" si="76"/>
        <v/>
      </c>
      <c r="H944" t="str">
        <f>IF(F944="","",VLOOKUP(F944,'Invoer bestelling'!B$34:G$52,6,FALSE))</f>
        <v/>
      </c>
      <c r="I944" t="str">
        <f t="array" ref="I944">IFERROR(INDEX($G$1:$G$2320,SMALL(IF($G$1:$G$2320&lt;&gt;"",ROW($G$1:$G$2320)),ROW())),"")</f>
        <v/>
      </c>
      <c r="J944" t="str">
        <f t="array" ref="J944">IFERROR(INDEX($H$1:$H$2320,SMALL(IF($H$1:$H$2320&lt;&gt;"",ROW($H$1:$H$2320)),ROW())),"")</f>
        <v/>
      </c>
    </row>
    <row r="945" spans="1:10" x14ac:dyDescent="0.25">
      <c r="A945">
        <f t="shared" si="77"/>
        <v>14</v>
      </c>
      <c r="B945">
        <f t="shared" si="79"/>
        <v>5</v>
      </c>
      <c r="C945">
        <f t="shared" si="79"/>
        <v>6</v>
      </c>
      <c r="E945" t="str" cm="1">
        <f t="array" ref="E945">IF(C945&gt;INDEX('Invoer bestelling'!$Y$34:$AH$49,'Overzicht bestelling'!A945,'Overzicht bestelling'!B945),"",INDEX('Invoer bestelling'!$Y$34:$AH$49,'Overzicht bestelling'!A945,'Overzicht bestelling'!B945))</f>
        <v/>
      </c>
      <c r="F945" t="str">
        <f>IF(E945="","",VLOOKUP(A945,'Invoer bestelling'!$A$34:$F$49,2,FALSE))</f>
        <v/>
      </c>
      <c r="G945" t="str">
        <f t="shared" si="76"/>
        <v/>
      </c>
      <c r="H945" t="str">
        <f>IF(F945="","",VLOOKUP(F945,'Invoer bestelling'!B$34:G$52,6,FALSE))</f>
        <v/>
      </c>
      <c r="I945" t="str">
        <f t="array" ref="I945">IFERROR(INDEX($G$1:$G$2320,SMALL(IF($G$1:$G$2320&lt;&gt;"",ROW($G$1:$G$2320)),ROW())),"")</f>
        <v/>
      </c>
      <c r="J945" t="str">
        <f t="array" ref="J945">IFERROR(INDEX($H$1:$H$2320,SMALL(IF($H$1:$H$2320&lt;&gt;"",ROW($H$1:$H$2320)),ROW())),"")</f>
        <v/>
      </c>
    </row>
    <row r="946" spans="1:10" x14ac:dyDescent="0.25">
      <c r="A946">
        <f t="shared" si="77"/>
        <v>14</v>
      </c>
      <c r="B946">
        <f t="shared" si="79"/>
        <v>5</v>
      </c>
      <c r="C946">
        <f t="shared" si="79"/>
        <v>7</v>
      </c>
      <c r="E946" t="str" cm="1">
        <f t="array" ref="E946">IF(C946&gt;INDEX('Invoer bestelling'!$Y$34:$AH$49,'Overzicht bestelling'!A946,'Overzicht bestelling'!B946),"",INDEX('Invoer bestelling'!$Y$34:$AH$49,'Overzicht bestelling'!A946,'Overzicht bestelling'!B946))</f>
        <v/>
      </c>
      <c r="F946" t="str">
        <f>IF(E946="","",VLOOKUP(A946,'Invoer bestelling'!$A$34:$F$49,2,FALSE))</f>
        <v/>
      </c>
      <c r="G946" t="str">
        <f t="shared" si="76"/>
        <v/>
      </c>
      <c r="H946" t="str">
        <f>IF(F946="","",VLOOKUP(F946,'Invoer bestelling'!B$34:G$52,6,FALSE))</f>
        <v/>
      </c>
      <c r="I946" t="str">
        <f t="array" ref="I946">IFERROR(INDEX($G$1:$G$2320,SMALL(IF($G$1:$G$2320&lt;&gt;"",ROW($G$1:$G$2320)),ROW())),"")</f>
        <v/>
      </c>
      <c r="J946" t="str">
        <f t="array" ref="J946">IFERROR(INDEX($H$1:$H$2320,SMALL(IF($H$1:$H$2320&lt;&gt;"",ROW($H$1:$H$2320)),ROW())),"")</f>
        <v/>
      </c>
    </row>
    <row r="947" spans="1:10" x14ac:dyDescent="0.25">
      <c r="A947">
        <f t="shared" si="77"/>
        <v>14</v>
      </c>
      <c r="B947">
        <f t="shared" si="79"/>
        <v>6</v>
      </c>
      <c r="C947">
        <f t="shared" si="79"/>
        <v>1</v>
      </c>
      <c r="E947" t="str" cm="1">
        <f t="array" ref="E947">IF(C947&gt;INDEX('Invoer bestelling'!$Y$34:$AH$49,'Overzicht bestelling'!A947,'Overzicht bestelling'!B947),"",INDEX('Invoer bestelling'!$Y$34:$AH$49,'Overzicht bestelling'!A947,'Overzicht bestelling'!B947))</f>
        <v/>
      </c>
      <c r="F947" t="str">
        <f>IF(E947="","",VLOOKUP(A947,'Invoer bestelling'!$A$34:$F$49,2,FALSE))</f>
        <v/>
      </c>
      <c r="G947" t="str">
        <f t="shared" si="76"/>
        <v/>
      </c>
      <c r="H947" t="str">
        <f>IF(F947="","",VLOOKUP(F947,'Invoer bestelling'!B$34:G$52,6,FALSE))</f>
        <v/>
      </c>
      <c r="I947" t="str">
        <f t="array" ref="I947">IFERROR(INDEX($G$1:$G$2320,SMALL(IF($G$1:$G$2320&lt;&gt;"",ROW($G$1:$G$2320)),ROW())),"")</f>
        <v/>
      </c>
      <c r="J947" t="str">
        <f t="array" ref="J947">IFERROR(INDEX($H$1:$H$2320,SMALL(IF($H$1:$H$2320&lt;&gt;"",ROW($H$1:$H$2320)),ROW())),"")</f>
        <v/>
      </c>
    </row>
    <row r="948" spans="1:10" x14ac:dyDescent="0.25">
      <c r="A948">
        <f t="shared" si="77"/>
        <v>14</v>
      </c>
      <c r="B948">
        <f t="shared" si="79"/>
        <v>6</v>
      </c>
      <c r="C948">
        <f t="shared" si="79"/>
        <v>2</v>
      </c>
      <c r="E948" t="str" cm="1">
        <f t="array" ref="E948">IF(C948&gt;INDEX('Invoer bestelling'!$Y$34:$AH$49,'Overzicht bestelling'!A948,'Overzicht bestelling'!B948),"",INDEX('Invoer bestelling'!$Y$34:$AH$49,'Overzicht bestelling'!A948,'Overzicht bestelling'!B948))</f>
        <v/>
      </c>
      <c r="F948" t="str">
        <f>IF(E948="","",VLOOKUP(A948,'Invoer bestelling'!$A$34:$F$49,2,FALSE))</f>
        <v/>
      </c>
      <c r="G948" t="str">
        <f t="shared" si="76"/>
        <v/>
      </c>
      <c r="H948" t="str">
        <f>IF(F948="","",VLOOKUP(F948,'Invoer bestelling'!B$34:G$52,6,FALSE))</f>
        <v/>
      </c>
      <c r="I948" t="str">
        <f t="array" ref="I948">IFERROR(INDEX($G$1:$G$2320,SMALL(IF($G$1:$G$2320&lt;&gt;"",ROW($G$1:$G$2320)),ROW())),"")</f>
        <v/>
      </c>
      <c r="J948" t="str">
        <f t="array" ref="J948">IFERROR(INDEX($H$1:$H$2320,SMALL(IF($H$1:$H$2320&lt;&gt;"",ROW($H$1:$H$2320)),ROW())),"")</f>
        <v/>
      </c>
    </row>
    <row r="949" spans="1:10" x14ac:dyDescent="0.25">
      <c r="A949">
        <f t="shared" si="77"/>
        <v>14</v>
      </c>
      <c r="B949">
        <f t="shared" si="79"/>
        <v>6</v>
      </c>
      <c r="C949">
        <f t="shared" si="79"/>
        <v>3</v>
      </c>
      <c r="E949" t="str" cm="1">
        <f t="array" ref="E949">IF(C949&gt;INDEX('Invoer bestelling'!$Y$34:$AH$49,'Overzicht bestelling'!A949,'Overzicht bestelling'!B949),"",INDEX('Invoer bestelling'!$Y$34:$AH$49,'Overzicht bestelling'!A949,'Overzicht bestelling'!B949))</f>
        <v/>
      </c>
      <c r="F949" t="str">
        <f>IF(E949="","",VLOOKUP(A949,'Invoer bestelling'!$A$34:$F$49,2,FALSE))</f>
        <v/>
      </c>
      <c r="G949" t="str">
        <f t="shared" si="76"/>
        <v/>
      </c>
      <c r="H949" t="str">
        <f>IF(F949="","",VLOOKUP(F949,'Invoer bestelling'!B$34:G$52,6,FALSE))</f>
        <v/>
      </c>
      <c r="I949" t="str">
        <f t="array" ref="I949">IFERROR(INDEX($G$1:$G$2320,SMALL(IF($G$1:$G$2320&lt;&gt;"",ROW($G$1:$G$2320)),ROW())),"")</f>
        <v/>
      </c>
      <c r="J949" t="str">
        <f t="array" ref="J949">IFERROR(INDEX($H$1:$H$2320,SMALL(IF($H$1:$H$2320&lt;&gt;"",ROW($H$1:$H$2320)),ROW())),"")</f>
        <v/>
      </c>
    </row>
    <row r="950" spans="1:10" x14ac:dyDescent="0.25">
      <c r="A950">
        <f t="shared" si="77"/>
        <v>14</v>
      </c>
      <c r="B950">
        <f t="shared" si="79"/>
        <v>6</v>
      </c>
      <c r="C950">
        <f t="shared" si="79"/>
        <v>4</v>
      </c>
      <c r="E950" t="str" cm="1">
        <f t="array" ref="E950">IF(C950&gt;INDEX('Invoer bestelling'!$Y$34:$AH$49,'Overzicht bestelling'!A950,'Overzicht bestelling'!B950),"",INDEX('Invoer bestelling'!$Y$34:$AH$49,'Overzicht bestelling'!A950,'Overzicht bestelling'!B950))</f>
        <v/>
      </c>
      <c r="F950" t="str">
        <f>IF(E950="","",VLOOKUP(A950,'Invoer bestelling'!$A$34:$F$49,2,FALSE))</f>
        <v/>
      </c>
      <c r="G950" t="str">
        <f t="shared" si="76"/>
        <v/>
      </c>
      <c r="H950" t="str">
        <f>IF(F950="","",VLOOKUP(F950,'Invoer bestelling'!B$34:G$52,6,FALSE))</f>
        <v/>
      </c>
      <c r="I950" t="str">
        <f t="array" ref="I950">IFERROR(INDEX($G$1:$G$2320,SMALL(IF($G$1:$G$2320&lt;&gt;"",ROW($G$1:$G$2320)),ROW())),"")</f>
        <v/>
      </c>
      <c r="J950" t="str">
        <f t="array" ref="J950">IFERROR(INDEX($H$1:$H$2320,SMALL(IF($H$1:$H$2320&lt;&gt;"",ROW($H$1:$H$2320)),ROW())),"")</f>
        <v/>
      </c>
    </row>
    <row r="951" spans="1:10" x14ac:dyDescent="0.25">
      <c r="A951">
        <f t="shared" si="77"/>
        <v>14</v>
      </c>
      <c r="B951">
        <f t="shared" si="79"/>
        <v>6</v>
      </c>
      <c r="C951">
        <f t="shared" si="79"/>
        <v>5</v>
      </c>
      <c r="E951" t="str" cm="1">
        <f t="array" ref="E951">IF(C951&gt;INDEX('Invoer bestelling'!$Y$34:$AH$49,'Overzicht bestelling'!A951,'Overzicht bestelling'!B951),"",INDEX('Invoer bestelling'!$Y$34:$AH$49,'Overzicht bestelling'!A951,'Overzicht bestelling'!B951))</f>
        <v/>
      </c>
      <c r="F951" t="str">
        <f>IF(E951="","",VLOOKUP(A951,'Invoer bestelling'!$A$34:$F$49,2,FALSE))</f>
        <v/>
      </c>
      <c r="G951" t="str">
        <f t="shared" si="76"/>
        <v/>
      </c>
      <c r="H951" t="str">
        <f>IF(F951="","",VLOOKUP(F951,'Invoer bestelling'!B$34:G$52,6,FALSE))</f>
        <v/>
      </c>
      <c r="I951" t="str">
        <f t="array" ref="I951">IFERROR(INDEX($G$1:$G$2320,SMALL(IF($G$1:$G$2320&lt;&gt;"",ROW($G$1:$G$2320)),ROW())),"")</f>
        <v/>
      </c>
      <c r="J951" t="str">
        <f t="array" ref="J951">IFERROR(INDEX($H$1:$H$2320,SMALL(IF($H$1:$H$2320&lt;&gt;"",ROW($H$1:$H$2320)),ROW())),"")</f>
        <v/>
      </c>
    </row>
    <row r="952" spans="1:10" x14ac:dyDescent="0.25">
      <c r="A952">
        <f t="shared" si="77"/>
        <v>14</v>
      </c>
      <c r="B952">
        <f t="shared" ref="B952:C971" si="80">B882</f>
        <v>6</v>
      </c>
      <c r="C952">
        <f t="shared" si="80"/>
        <v>6</v>
      </c>
      <c r="E952" t="str" cm="1">
        <f t="array" ref="E952">IF(C952&gt;INDEX('Invoer bestelling'!$Y$34:$AH$49,'Overzicht bestelling'!A952,'Overzicht bestelling'!B952),"",INDEX('Invoer bestelling'!$Y$34:$AH$49,'Overzicht bestelling'!A952,'Overzicht bestelling'!B952))</f>
        <v/>
      </c>
      <c r="F952" t="str">
        <f>IF(E952="","",VLOOKUP(A952,'Invoer bestelling'!$A$34:$F$49,2,FALSE))</f>
        <v/>
      </c>
      <c r="G952" t="str">
        <f t="shared" si="76"/>
        <v/>
      </c>
      <c r="H952" t="str">
        <f>IF(F952="","",VLOOKUP(F952,'Invoer bestelling'!B$34:G$52,6,FALSE))</f>
        <v/>
      </c>
      <c r="I952" t="str">
        <f t="array" ref="I952">IFERROR(INDEX($G$1:$G$2320,SMALL(IF($G$1:$G$2320&lt;&gt;"",ROW($G$1:$G$2320)),ROW())),"")</f>
        <v/>
      </c>
      <c r="J952" t="str">
        <f t="array" ref="J952">IFERROR(INDEX($H$1:$H$2320,SMALL(IF($H$1:$H$2320&lt;&gt;"",ROW($H$1:$H$2320)),ROW())),"")</f>
        <v/>
      </c>
    </row>
    <row r="953" spans="1:10" x14ac:dyDescent="0.25">
      <c r="A953">
        <f t="shared" si="77"/>
        <v>14</v>
      </c>
      <c r="B953">
        <f t="shared" si="80"/>
        <v>6</v>
      </c>
      <c r="C953">
        <f t="shared" si="80"/>
        <v>7</v>
      </c>
      <c r="E953" t="str" cm="1">
        <f t="array" ref="E953">IF(C953&gt;INDEX('Invoer bestelling'!$Y$34:$AH$49,'Overzicht bestelling'!A953,'Overzicht bestelling'!B953),"",INDEX('Invoer bestelling'!$Y$34:$AH$49,'Overzicht bestelling'!A953,'Overzicht bestelling'!B953))</f>
        <v/>
      </c>
      <c r="F953" t="str">
        <f>IF(E953="","",VLOOKUP(A953,'Invoer bestelling'!$A$34:$F$49,2,FALSE))</f>
        <v/>
      </c>
      <c r="G953" t="str">
        <f t="shared" si="76"/>
        <v/>
      </c>
      <c r="H953" t="str">
        <f>IF(F953="","",VLOOKUP(F953,'Invoer bestelling'!B$34:G$52,6,FALSE))</f>
        <v/>
      </c>
      <c r="I953" t="str">
        <f t="array" ref="I953">IFERROR(INDEX($G$1:$G$2320,SMALL(IF($G$1:$G$2320&lt;&gt;"",ROW($G$1:$G$2320)),ROW())),"")</f>
        <v/>
      </c>
      <c r="J953" t="str">
        <f t="array" ref="J953">IFERROR(INDEX($H$1:$H$2320,SMALL(IF($H$1:$H$2320&lt;&gt;"",ROW($H$1:$H$2320)),ROW())),"")</f>
        <v/>
      </c>
    </row>
    <row r="954" spans="1:10" x14ac:dyDescent="0.25">
      <c r="A954">
        <f t="shared" si="77"/>
        <v>14</v>
      </c>
      <c r="B954">
        <f t="shared" si="80"/>
        <v>7</v>
      </c>
      <c r="C954">
        <f t="shared" si="80"/>
        <v>1</v>
      </c>
      <c r="E954" t="str" cm="1">
        <f t="array" ref="E954">IF(C954&gt;INDEX('Invoer bestelling'!$Y$34:$AH$49,'Overzicht bestelling'!A954,'Overzicht bestelling'!B954),"",INDEX('Invoer bestelling'!$Y$34:$AH$49,'Overzicht bestelling'!A954,'Overzicht bestelling'!B954))</f>
        <v/>
      </c>
      <c r="F954" t="str">
        <f>IF(E954="","",VLOOKUP(A954,'Invoer bestelling'!$A$34:$F$49,2,FALSE))</f>
        <v/>
      </c>
      <c r="G954" t="str">
        <f t="shared" si="76"/>
        <v/>
      </c>
      <c r="H954" t="str">
        <f>IF(F954="","",VLOOKUP(F954,'Invoer bestelling'!B$34:G$52,6,FALSE))</f>
        <v/>
      </c>
      <c r="I954" t="str">
        <f t="array" ref="I954">IFERROR(INDEX($G$1:$G$2320,SMALL(IF($G$1:$G$2320&lt;&gt;"",ROW($G$1:$G$2320)),ROW())),"")</f>
        <v/>
      </c>
      <c r="J954" t="str">
        <f t="array" ref="J954">IFERROR(INDEX($H$1:$H$2320,SMALL(IF($H$1:$H$2320&lt;&gt;"",ROW($H$1:$H$2320)),ROW())),"")</f>
        <v/>
      </c>
    </row>
    <row r="955" spans="1:10" x14ac:dyDescent="0.25">
      <c r="A955">
        <f t="shared" si="77"/>
        <v>14</v>
      </c>
      <c r="B955">
        <f t="shared" si="80"/>
        <v>7</v>
      </c>
      <c r="C955">
        <f t="shared" si="80"/>
        <v>2</v>
      </c>
      <c r="E955" t="str" cm="1">
        <f t="array" ref="E955">IF(C955&gt;INDEX('Invoer bestelling'!$Y$34:$AH$49,'Overzicht bestelling'!A955,'Overzicht bestelling'!B955),"",INDEX('Invoer bestelling'!$Y$34:$AH$49,'Overzicht bestelling'!A955,'Overzicht bestelling'!B955))</f>
        <v/>
      </c>
      <c r="F955" t="str">
        <f>IF(E955="","",VLOOKUP(A955,'Invoer bestelling'!$A$34:$F$49,2,FALSE))</f>
        <v/>
      </c>
      <c r="G955" t="str">
        <f t="shared" si="76"/>
        <v/>
      </c>
      <c r="H955" t="str">
        <f>IF(F955="","",VLOOKUP(F955,'Invoer bestelling'!B$34:G$52,6,FALSE))</f>
        <v/>
      </c>
      <c r="I955" t="str">
        <f t="array" ref="I955">IFERROR(INDEX($G$1:$G$2320,SMALL(IF($G$1:$G$2320&lt;&gt;"",ROW($G$1:$G$2320)),ROW())),"")</f>
        <v/>
      </c>
      <c r="J955" t="str">
        <f t="array" ref="J955">IFERROR(INDEX($H$1:$H$2320,SMALL(IF($H$1:$H$2320&lt;&gt;"",ROW($H$1:$H$2320)),ROW())),"")</f>
        <v/>
      </c>
    </row>
    <row r="956" spans="1:10" x14ac:dyDescent="0.25">
      <c r="A956">
        <f t="shared" si="77"/>
        <v>14</v>
      </c>
      <c r="B956">
        <f t="shared" si="80"/>
        <v>7</v>
      </c>
      <c r="C956">
        <f t="shared" si="80"/>
        <v>3</v>
      </c>
      <c r="E956" t="str" cm="1">
        <f t="array" ref="E956">IF(C956&gt;INDEX('Invoer bestelling'!$Y$34:$AH$49,'Overzicht bestelling'!A956,'Overzicht bestelling'!B956),"",INDEX('Invoer bestelling'!$Y$34:$AH$49,'Overzicht bestelling'!A956,'Overzicht bestelling'!B956))</f>
        <v/>
      </c>
      <c r="F956" t="str">
        <f>IF(E956="","",VLOOKUP(A956,'Invoer bestelling'!$A$34:$F$49,2,FALSE))</f>
        <v/>
      </c>
      <c r="G956" t="str">
        <f t="shared" si="76"/>
        <v/>
      </c>
      <c r="H956" t="str">
        <f>IF(F956="","",VLOOKUP(F956,'Invoer bestelling'!B$34:G$52,6,FALSE))</f>
        <v/>
      </c>
      <c r="I956" t="str">
        <f t="array" ref="I956">IFERROR(INDEX($G$1:$G$2320,SMALL(IF($G$1:$G$2320&lt;&gt;"",ROW($G$1:$G$2320)),ROW())),"")</f>
        <v/>
      </c>
      <c r="J956" t="str">
        <f t="array" ref="J956">IFERROR(INDEX($H$1:$H$2320,SMALL(IF($H$1:$H$2320&lt;&gt;"",ROW($H$1:$H$2320)),ROW())),"")</f>
        <v/>
      </c>
    </row>
    <row r="957" spans="1:10" x14ac:dyDescent="0.25">
      <c r="A957">
        <f t="shared" si="77"/>
        <v>14</v>
      </c>
      <c r="B957">
        <f t="shared" si="80"/>
        <v>7</v>
      </c>
      <c r="C957">
        <f t="shared" si="80"/>
        <v>4</v>
      </c>
      <c r="E957" t="str" cm="1">
        <f t="array" ref="E957">IF(C957&gt;INDEX('Invoer bestelling'!$Y$34:$AH$49,'Overzicht bestelling'!A957,'Overzicht bestelling'!B957),"",INDEX('Invoer bestelling'!$Y$34:$AH$49,'Overzicht bestelling'!A957,'Overzicht bestelling'!B957))</f>
        <v/>
      </c>
      <c r="F957" t="str">
        <f>IF(E957="","",VLOOKUP(A957,'Invoer bestelling'!$A$34:$F$49,2,FALSE))</f>
        <v/>
      </c>
      <c r="G957" t="str">
        <f t="shared" si="76"/>
        <v/>
      </c>
      <c r="H957" t="str">
        <f>IF(F957="","",VLOOKUP(F957,'Invoer bestelling'!B$34:G$52,6,FALSE))</f>
        <v/>
      </c>
      <c r="I957" t="str">
        <f t="array" ref="I957">IFERROR(INDEX($G$1:$G$2320,SMALL(IF($G$1:$G$2320&lt;&gt;"",ROW($G$1:$G$2320)),ROW())),"")</f>
        <v/>
      </c>
      <c r="J957" t="str">
        <f t="array" ref="J957">IFERROR(INDEX($H$1:$H$2320,SMALL(IF($H$1:$H$2320&lt;&gt;"",ROW($H$1:$H$2320)),ROW())),"")</f>
        <v/>
      </c>
    </row>
    <row r="958" spans="1:10" x14ac:dyDescent="0.25">
      <c r="A958">
        <f t="shared" si="77"/>
        <v>14</v>
      </c>
      <c r="B958">
        <f t="shared" si="80"/>
        <v>7</v>
      </c>
      <c r="C958">
        <f t="shared" si="80"/>
        <v>5</v>
      </c>
      <c r="E958" t="str" cm="1">
        <f t="array" ref="E958">IF(C958&gt;INDEX('Invoer bestelling'!$Y$34:$AH$49,'Overzicht bestelling'!A958,'Overzicht bestelling'!B958),"",INDEX('Invoer bestelling'!$Y$34:$AH$49,'Overzicht bestelling'!A958,'Overzicht bestelling'!B958))</f>
        <v/>
      </c>
      <c r="F958" t="str">
        <f>IF(E958="","",VLOOKUP(A958,'Invoer bestelling'!$A$34:$F$49,2,FALSE))</f>
        <v/>
      </c>
      <c r="G958" t="str">
        <f t="shared" si="76"/>
        <v/>
      </c>
      <c r="H958" t="str">
        <f>IF(F958="","",VLOOKUP(F958,'Invoer bestelling'!B$34:G$52,6,FALSE))</f>
        <v/>
      </c>
      <c r="I958" t="str">
        <f t="array" ref="I958">IFERROR(INDEX($G$1:$G$2320,SMALL(IF($G$1:$G$2320&lt;&gt;"",ROW($G$1:$G$2320)),ROW())),"")</f>
        <v/>
      </c>
      <c r="J958" t="str">
        <f t="array" ref="J958">IFERROR(INDEX($H$1:$H$2320,SMALL(IF($H$1:$H$2320&lt;&gt;"",ROW($H$1:$H$2320)),ROW())),"")</f>
        <v/>
      </c>
    </row>
    <row r="959" spans="1:10" x14ac:dyDescent="0.25">
      <c r="A959">
        <f t="shared" si="77"/>
        <v>14</v>
      </c>
      <c r="B959">
        <f t="shared" si="80"/>
        <v>7</v>
      </c>
      <c r="C959">
        <f t="shared" si="80"/>
        <v>6</v>
      </c>
      <c r="E959" t="str" cm="1">
        <f t="array" ref="E959">IF(C959&gt;INDEX('Invoer bestelling'!$Y$34:$AH$49,'Overzicht bestelling'!A959,'Overzicht bestelling'!B959),"",INDEX('Invoer bestelling'!$Y$34:$AH$49,'Overzicht bestelling'!A959,'Overzicht bestelling'!B959))</f>
        <v/>
      </c>
      <c r="F959" t="str">
        <f>IF(E959="","",VLOOKUP(A959,'Invoer bestelling'!$A$34:$F$49,2,FALSE))</f>
        <v/>
      </c>
      <c r="G959" t="str">
        <f t="shared" si="76"/>
        <v/>
      </c>
      <c r="H959" t="str">
        <f>IF(F959="","",VLOOKUP(F959,'Invoer bestelling'!B$34:G$52,6,FALSE))</f>
        <v/>
      </c>
      <c r="I959" t="str">
        <f t="array" ref="I959">IFERROR(INDEX($G$1:$G$2320,SMALL(IF($G$1:$G$2320&lt;&gt;"",ROW($G$1:$G$2320)),ROW())),"")</f>
        <v/>
      </c>
      <c r="J959" t="str">
        <f t="array" ref="J959">IFERROR(INDEX($H$1:$H$2320,SMALL(IF($H$1:$H$2320&lt;&gt;"",ROW($H$1:$H$2320)),ROW())),"")</f>
        <v/>
      </c>
    </row>
    <row r="960" spans="1:10" x14ac:dyDescent="0.25">
      <c r="A960">
        <f t="shared" si="77"/>
        <v>14</v>
      </c>
      <c r="B960">
        <f t="shared" si="80"/>
        <v>7</v>
      </c>
      <c r="C960">
        <f t="shared" si="80"/>
        <v>7</v>
      </c>
      <c r="E960" t="str" cm="1">
        <f t="array" ref="E960">IF(C960&gt;INDEX('Invoer bestelling'!$Y$34:$AH$49,'Overzicht bestelling'!A960,'Overzicht bestelling'!B960),"",INDEX('Invoer bestelling'!$Y$34:$AH$49,'Overzicht bestelling'!A960,'Overzicht bestelling'!B960))</f>
        <v/>
      </c>
      <c r="F960" t="str">
        <f>IF(E960="","",VLOOKUP(A960,'Invoer bestelling'!$A$34:$F$49,2,FALSE))</f>
        <v/>
      </c>
      <c r="G960" t="str">
        <f t="shared" si="76"/>
        <v/>
      </c>
      <c r="H960" t="str">
        <f>IF(F960="","",VLOOKUP(F960,'Invoer bestelling'!B$34:G$52,6,FALSE))</f>
        <v/>
      </c>
      <c r="I960" t="str">
        <f t="array" ref="I960">IFERROR(INDEX($G$1:$G$2320,SMALL(IF($G$1:$G$2320&lt;&gt;"",ROW($G$1:$G$2320)),ROW())),"")</f>
        <v/>
      </c>
      <c r="J960" t="str">
        <f t="array" ref="J960">IFERROR(INDEX($H$1:$H$2320,SMALL(IF($H$1:$H$2320&lt;&gt;"",ROW($H$1:$H$2320)),ROW())),"")</f>
        <v/>
      </c>
    </row>
    <row r="961" spans="1:10" x14ac:dyDescent="0.25">
      <c r="A961">
        <f t="shared" si="77"/>
        <v>14</v>
      </c>
      <c r="B961">
        <f t="shared" si="80"/>
        <v>8</v>
      </c>
      <c r="C961">
        <f t="shared" si="80"/>
        <v>1</v>
      </c>
      <c r="E961" t="str" cm="1">
        <f t="array" ref="E961">IF(C961&gt;INDEX('Invoer bestelling'!$Y$34:$AH$49,'Overzicht bestelling'!A961,'Overzicht bestelling'!B961),"",INDEX('Invoer bestelling'!$Y$34:$AH$49,'Overzicht bestelling'!A961,'Overzicht bestelling'!B961))</f>
        <v/>
      </c>
      <c r="F961" t="str">
        <f>IF(E961="","",VLOOKUP(A961,'Invoer bestelling'!$A$34:$F$49,2,FALSE))</f>
        <v/>
      </c>
      <c r="G961" t="str">
        <f t="shared" si="76"/>
        <v/>
      </c>
      <c r="H961" t="str">
        <f>IF(F961="","",VLOOKUP(F961,'Invoer bestelling'!B$34:G$52,6,FALSE))</f>
        <v/>
      </c>
      <c r="I961" t="str">
        <f t="array" ref="I961">IFERROR(INDEX($G$1:$G$2320,SMALL(IF($G$1:$G$2320&lt;&gt;"",ROW($G$1:$G$2320)),ROW())),"")</f>
        <v/>
      </c>
      <c r="J961" t="str">
        <f t="array" ref="J961">IFERROR(INDEX($H$1:$H$2320,SMALL(IF($H$1:$H$2320&lt;&gt;"",ROW($H$1:$H$2320)),ROW())),"")</f>
        <v/>
      </c>
    </row>
    <row r="962" spans="1:10" x14ac:dyDescent="0.25">
      <c r="A962">
        <f t="shared" si="77"/>
        <v>14</v>
      </c>
      <c r="B962">
        <f t="shared" si="80"/>
        <v>8</v>
      </c>
      <c r="C962">
        <f t="shared" si="80"/>
        <v>2</v>
      </c>
      <c r="E962" t="str" cm="1">
        <f t="array" ref="E962">IF(C962&gt;INDEX('Invoer bestelling'!$Y$34:$AH$49,'Overzicht bestelling'!A962,'Overzicht bestelling'!B962),"",INDEX('Invoer bestelling'!$Y$34:$AH$49,'Overzicht bestelling'!A962,'Overzicht bestelling'!B962))</f>
        <v/>
      </c>
      <c r="F962" t="str">
        <f>IF(E962="","",VLOOKUP(A962,'Invoer bestelling'!$A$34:$F$49,2,FALSE))</f>
        <v/>
      </c>
      <c r="G962" t="str">
        <f t="shared" si="76"/>
        <v/>
      </c>
      <c r="H962" t="str">
        <f>IF(F962="","",VLOOKUP(F962,'Invoer bestelling'!B$34:G$52,6,FALSE))</f>
        <v/>
      </c>
      <c r="I962" t="str">
        <f t="array" ref="I962">IFERROR(INDEX($G$1:$G$2320,SMALL(IF($G$1:$G$2320&lt;&gt;"",ROW($G$1:$G$2320)),ROW())),"")</f>
        <v/>
      </c>
      <c r="J962" t="str">
        <f t="array" ref="J962">IFERROR(INDEX($H$1:$H$2320,SMALL(IF($H$1:$H$2320&lt;&gt;"",ROW($H$1:$H$2320)),ROW())),"")</f>
        <v/>
      </c>
    </row>
    <row r="963" spans="1:10" x14ac:dyDescent="0.25">
      <c r="A963">
        <f t="shared" si="77"/>
        <v>14</v>
      </c>
      <c r="B963">
        <f t="shared" si="80"/>
        <v>8</v>
      </c>
      <c r="C963">
        <f t="shared" si="80"/>
        <v>3</v>
      </c>
      <c r="E963" t="str" cm="1">
        <f t="array" ref="E963">IF(C963&gt;INDEX('Invoer bestelling'!$Y$34:$AH$49,'Overzicht bestelling'!A963,'Overzicht bestelling'!B963),"",INDEX('Invoer bestelling'!$Y$34:$AH$49,'Overzicht bestelling'!A963,'Overzicht bestelling'!B963))</f>
        <v/>
      </c>
      <c r="F963" t="str">
        <f>IF(E963="","",VLOOKUP(A963,'Invoer bestelling'!$A$34:$F$49,2,FALSE))</f>
        <v/>
      </c>
      <c r="G963" t="str">
        <f t="shared" ref="G963:G1026" si="81">IF(F963="","",F963 &amp; " (MAAT "&amp;B963&amp;")")</f>
        <v/>
      </c>
      <c r="H963" t="str">
        <f>IF(F963="","",VLOOKUP(F963,'Invoer bestelling'!B$34:G$52,6,FALSE))</f>
        <v/>
      </c>
      <c r="I963" t="str">
        <f t="array" ref="I963">IFERROR(INDEX($G$1:$G$2320,SMALL(IF($G$1:$G$2320&lt;&gt;"",ROW($G$1:$G$2320)),ROW())),"")</f>
        <v/>
      </c>
      <c r="J963" t="str">
        <f t="array" ref="J963">IFERROR(INDEX($H$1:$H$2320,SMALL(IF($H$1:$H$2320&lt;&gt;"",ROW($H$1:$H$2320)),ROW())),"")</f>
        <v/>
      </c>
    </row>
    <row r="964" spans="1:10" x14ac:dyDescent="0.25">
      <c r="A964">
        <f t="shared" si="77"/>
        <v>14</v>
      </c>
      <c r="B964">
        <f t="shared" si="80"/>
        <v>8</v>
      </c>
      <c r="C964">
        <f t="shared" si="80"/>
        <v>4</v>
      </c>
      <c r="E964" t="str" cm="1">
        <f t="array" ref="E964">IF(C964&gt;INDEX('Invoer bestelling'!$Y$34:$AH$49,'Overzicht bestelling'!A964,'Overzicht bestelling'!B964),"",INDEX('Invoer bestelling'!$Y$34:$AH$49,'Overzicht bestelling'!A964,'Overzicht bestelling'!B964))</f>
        <v/>
      </c>
      <c r="F964" t="str">
        <f>IF(E964="","",VLOOKUP(A964,'Invoer bestelling'!$A$34:$F$49,2,FALSE))</f>
        <v/>
      </c>
      <c r="G964" t="str">
        <f t="shared" si="81"/>
        <v/>
      </c>
      <c r="H964" t="str">
        <f>IF(F964="","",VLOOKUP(F964,'Invoer bestelling'!B$34:G$52,6,FALSE))</f>
        <v/>
      </c>
      <c r="I964" t="str">
        <f t="array" ref="I964">IFERROR(INDEX($G$1:$G$2320,SMALL(IF($G$1:$G$2320&lt;&gt;"",ROW($G$1:$G$2320)),ROW())),"")</f>
        <v/>
      </c>
      <c r="J964" t="str">
        <f t="array" ref="J964">IFERROR(INDEX($H$1:$H$2320,SMALL(IF($H$1:$H$2320&lt;&gt;"",ROW($H$1:$H$2320)),ROW())),"")</f>
        <v/>
      </c>
    </row>
    <row r="965" spans="1:10" x14ac:dyDescent="0.25">
      <c r="A965">
        <f t="shared" si="77"/>
        <v>14</v>
      </c>
      <c r="B965">
        <f t="shared" si="80"/>
        <v>8</v>
      </c>
      <c r="C965">
        <f t="shared" si="80"/>
        <v>5</v>
      </c>
      <c r="E965" t="str" cm="1">
        <f t="array" ref="E965">IF(C965&gt;INDEX('Invoer bestelling'!$Y$34:$AH$49,'Overzicht bestelling'!A965,'Overzicht bestelling'!B965),"",INDEX('Invoer bestelling'!$Y$34:$AH$49,'Overzicht bestelling'!A965,'Overzicht bestelling'!B965))</f>
        <v/>
      </c>
      <c r="F965" t="str">
        <f>IF(E965="","",VLOOKUP(A965,'Invoer bestelling'!$A$34:$F$49,2,FALSE))</f>
        <v/>
      </c>
      <c r="G965" t="str">
        <f t="shared" si="81"/>
        <v/>
      </c>
      <c r="H965" t="str">
        <f>IF(F965="","",VLOOKUP(F965,'Invoer bestelling'!B$34:G$52,6,FALSE))</f>
        <v/>
      </c>
      <c r="I965" t="str">
        <f t="array" ref="I965">IFERROR(INDEX($G$1:$G$2320,SMALL(IF($G$1:$G$2320&lt;&gt;"",ROW($G$1:$G$2320)),ROW())),"")</f>
        <v/>
      </c>
      <c r="J965" t="str">
        <f t="array" ref="J965">IFERROR(INDEX($H$1:$H$2320,SMALL(IF($H$1:$H$2320&lt;&gt;"",ROW($H$1:$H$2320)),ROW())),"")</f>
        <v/>
      </c>
    </row>
    <row r="966" spans="1:10" x14ac:dyDescent="0.25">
      <c r="A966">
        <f t="shared" si="77"/>
        <v>14</v>
      </c>
      <c r="B966">
        <f t="shared" si="80"/>
        <v>8</v>
      </c>
      <c r="C966">
        <f t="shared" si="80"/>
        <v>6</v>
      </c>
      <c r="E966" t="str" cm="1">
        <f t="array" ref="E966">IF(C966&gt;INDEX('Invoer bestelling'!$Y$34:$AH$49,'Overzicht bestelling'!A966,'Overzicht bestelling'!B966),"",INDEX('Invoer bestelling'!$Y$34:$AH$49,'Overzicht bestelling'!A966,'Overzicht bestelling'!B966))</f>
        <v/>
      </c>
      <c r="F966" t="str">
        <f>IF(E966="","",VLOOKUP(A966,'Invoer bestelling'!$A$34:$F$49,2,FALSE))</f>
        <v/>
      </c>
      <c r="G966" t="str">
        <f t="shared" si="81"/>
        <v/>
      </c>
      <c r="H966" t="str">
        <f>IF(F966="","",VLOOKUP(F966,'Invoer bestelling'!B$34:G$52,6,FALSE))</f>
        <v/>
      </c>
      <c r="I966" t="str">
        <f t="array" ref="I966">IFERROR(INDEX($G$1:$G$2320,SMALL(IF($G$1:$G$2320&lt;&gt;"",ROW($G$1:$G$2320)),ROW())),"")</f>
        <v/>
      </c>
      <c r="J966" t="str">
        <f t="array" ref="J966">IFERROR(INDEX($H$1:$H$2320,SMALL(IF($H$1:$H$2320&lt;&gt;"",ROW($H$1:$H$2320)),ROW())),"")</f>
        <v/>
      </c>
    </row>
    <row r="967" spans="1:10" x14ac:dyDescent="0.25">
      <c r="A967">
        <f t="shared" si="77"/>
        <v>14</v>
      </c>
      <c r="B967">
        <f t="shared" si="80"/>
        <v>8</v>
      </c>
      <c r="C967">
        <f t="shared" si="80"/>
        <v>7</v>
      </c>
      <c r="E967" t="str" cm="1">
        <f t="array" ref="E967">IF(C967&gt;INDEX('Invoer bestelling'!$Y$34:$AH$49,'Overzicht bestelling'!A967,'Overzicht bestelling'!B967),"",INDEX('Invoer bestelling'!$Y$34:$AH$49,'Overzicht bestelling'!A967,'Overzicht bestelling'!B967))</f>
        <v/>
      </c>
      <c r="F967" t="str">
        <f>IF(E967="","",VLOOKUP(A967,'Invoer bestelling'!$A$34:$F$49,2,FALSE))</f>
        <v/>
      </c>
      <c r="G967" t="str">
        <f t="shared" si="81"/>
        <v/>
      </c>
      <c r="H967" t="str">
        <f>IF(F967="","",VLOOKUP(F967,'Invoer bestelling'!B$34:G$52,6,FALSE))</f>
        <v/>
      </c>
      <c r="I967" t="str">
        <f t="array" ref="I967">IFERROR(INDEX($G$1:$G$2320,SMALL(IF($G$1:$G$2320&lt;&gt;"",ROW($G$1:$G$2320)),ROW())),"")</f>
        <v/>
      </c>
      <c r="J967" t="str">
        <f t="array" ref="J967">IFERROR(INDEX($H$1:$H$2320,SMALL(IF($H$1:$H$2320&lt;&gt;"",ROW($H$1:$H$2320)),ROW())),"")</f>
        <v/>
      </c>
    </row>
    <row r="968" spans="1:10" x14ac:dyDescent="0.25">
      <c r="A968">
        <f t="shared" si="77"/>
        <v>14</v>
      </c>
      <c r="B968">
        <f t="shared" si="80"/>
        <v>9</v>
      </c>
      <c r="C968">
        <f t="shared" si="80"/>
        <v>1</v>
      </c>
      <c r="E968" t="str" cm="1">
        <f t="array" ref="E968">IF(C968&gt;INDEX('Invoer bestelling'!$Y$34:$AH$49,'Overzicht bestelling'!A968,'Overzicht bestelling'!B968),"",INDEX('Invoer bestelling'!$Y$34:$AH$49,'Overzicht bestelling'!A968,'Overzicht bestelling'!B968))</f>
        <v/>
      </c>
      <c r="F968" t="str">
        <f>IF(E968="","",VLOOKUP(A968,'Invoer bestelling'!$A$34:$F$49,2,FALSE))</f>
        <v/>
      </c>
      <c r="G968" t="str">
        <f t="shared" si="81"/>
        <v/>
      </c>
      <c r="H968" t="str">
        <f>IF(F968="","",VLOOKUP(F968,'Invoer bestelling'!B$34:G$52,6,FALSE))</f>
        <v/>
      </c>
      <c r="I968" t="str">
        <f t="array" ref="I968">IFERROR(INDEX($G$1:$G$2320,SMALL(IF($G$1:$G$2320&lt;&gt;"",ROW($G$1:$G$2320)),ROW())),"")</f>
        <v/>
      </c>
      <c r="J968" t="str">
        <f t="array" ref="J968">IFERROR(INDEX($H$1:$H$2320,SMALL(IF($H$1:$H$2320&lt;&gt;"",ROW($H$1:$H$2320)),ROW())),"")</f>
        <v/>
      </c>
    </row>
    <row r="969" spans="1:10" x14ac:dyDescent="0.25">
      <c r="A969">
        <f t="shared" ref="A969:A1032" si="82">A899+1</f>
        <v>14</v>
      </c>
      <c r="B969">
        <f t="shared" si="80"/>
        <v>9</v>
      </c>
      <c r="C969">
        <f t="shared" si="80"/>
        <v>2</v>
      </c>
      <c r="E969" t="str" cm="1">
        <f t="array" ref="E969">IF(C969&gt;INDEX('Invoer bestelling'!$Y$34:$AH$49,'Overzicht bestelling'!A969,'Overzicht bestelling'!B969),"",INDEX('Invoer bestelling'!$Y$34:$AH$49,'Overzicht bestelling'!A969,'Overzicht bestelling'!B969))</f>
        <v/>
      </c>
      <c r="F969" t="str">
        <f>IF(E969="","",VLOOKUP(A969,'Invoer bestelling'!$A$34:$F$49,2,FALSE))</f>
        <v/>
      </c>
      <c r="G969" t="str">
        <f t="shared" si="81"/>
        <v/>
      </c>
      <c r="H969" t="str">
        <f>IF(F969="","",VLOOKUP(F969,'Invoer bestelling'!B$34:G$52,6,FALSE))</f>
        <v/>
      </c>
      <c r="I969" t="str">
        <f t="array" ref="I969">IFERROR(INDEX($G$1:$G$2320,SMALL(IF($G$1:$G$2320&lt;&gt;"",ROW($G$1:$G$2320)),ROW())),"")</f>
        <v/>
      </c>
      <c r="J969" t="str">
        <f t="array" ref="J969">IFERROR(INDEX($H$1:$H$2320,SMALL(IF($H$1:$H$2320&lt;&gt;"",ROW($H$1:$H$2320)),ROW())),"")</f>
        <v/>
      </c>
    </row>
    <row r="970" spans="1:10" x14ac:dyDescent="0.25">
      <c r="A970">
        <f t="shared" si="82"/>
        <v>14</v>
      </c>
      <c r="B970">
        <f t="shared" si="80"/>
        <v>9</v>
      </c>
      <c r="C970">
        <f t="shared" si="80"/>
        <v>3</v>
      </c>
      <c r="E970" t="str" cm="1">
        <f t="array" ref="E970">IF(C970&gt;INDEX('Invoer bestelling'!$Y$34:$AH$49,'Overzicht bestelling'!A970,'Overzicht bestelling'!B970),"",INDEX('Invoer bestelling'!$Y$34:$AH$49,'Overzicht bestelling'!A970,'Overzicht bestelling'!B970))</f>
        <v/>
      </c>
      <c r="F970" t="str">
        <f>IF(E970="","",VLOOKUP(A970,'Invoer bestelling'!$A$34:$F$49,2,FALSE))</f>
        <v/>
      </c>
      <c r="G970" t="str">
        <f t="shared" si="81"/>
        <v/>
      </c>
      <c r="H970" t="str">
        <f>IF(F970="","",VLOOKUP(F970,'Invoer bestelling'!B$34:G$52,6,FALSE))</f>
        <v/>
      </c>
      <c r="I970" t="str">
        <f t="array" ref="I970">IFERROR(INDEX($G$1:$G$2320,SMALL(IF($G$1:$G$2320&lt;&gt;"",ROW($G$1:$G$2320)),ROW())),"")</f>
        <v/>
      </c>
      <c r="J970" t="str">
        <f t="array" ref="J970">IFERROR(INDEX($H$1:$H$2320,SMALL(IF($H$1:$H$2320&lt;&gt;"",ROW($H$1:$H$2320)),ROW())),"")</f>
        <v/>
      </c>
    </row>
    <row r="971" spans="1:10" x14ac:dyDescent="0.25">
      <c r="A971">
        <f t="shared" si="82"/>
        <v>14</v>
      </c>
      <c r="B971">
        <f t="shared" si="80"/>
        <v>9</v>
      </c>
      <c r="C971">
        <f t="shared" si="80"/>
        <v>4</v>
      </c>
      <c r="E971" t="str" cm="1">
        <f t="array" ref="E971">IF(C971&gt;INDEX('Invoer bestelling'!$Y$34:$AH$49,'Overzicht bestelling'!A971,'Overzicht bestelling'!B971),"",INDEX('Invoer bestelling'!$Y$34:$AH$49,'Overzicht bestelling'!A971,'Overzicht bestelling'!B971))</f>
        <v/>
      </c>
      <c r="F971" t="str">
        <f>IF(E971="","",VLOOKUP(A971,'Invoer bestelling'!$A$34:$F$49,2,FALSE))</f>
        <v/>
      </c>
      <c r="G971" t="str">
        <f t="shared" si="81"/>
        <v/>
      </c>
      <c r="H971" t="str">
        <f>IF(F971="","",VLOOKUP(F971,'Invoer bestelling'!B$34:G$52,6,FALSE))</f>
        <v/>
      </c>
      <c r="I971" t="str">
        <f t="array" ref="I971">IFERROR(INDEX($G$1:$G$2320,SMALL(IF($G$1:$G$2320&lt;&gt;"",ROW($G$1:$G$2320)),ROW())),"")</f>
        <v/>
      </c>
      <c r="J971" t="str">
        <f t="array" ref="J971">IFERROR(INDEX($H$1:$H$2320,SMALL(IF($H$1:$H$2320&lt;&gt;"",ROW($H$1:$H$2320)),ROW())),"")</f>
        <v/>
      </c>
    </row>
    <row r="972" spans="1:10" x14ac:dyDescent="0.25">
      <c r="A972">
        <f t="shared" si="82"/>
        <v>14</v>
      </c>
      <c r="B972">
        <f t="shared" ref="B972:C991" si="83">B902</f>
        <v>9</v>
      </c>
      <c r="C972">
        <f t="shared" si="83"/>
        <v>5</v>
      </c>
      <c r="E972" t="str" cm="1">
        <f t="array" ref="E972">IF(C972&gt;INDEX('Invoer bestelling'!$Y$34:$AH$49,'Overzicht bestelling'!A972,'Overzicht bestelling'!B972),"",INDEX('Invoer bestelling'!$Y$34:$AH$49,'Overzicht bestelling'!A972,'Overzicht bestelling'!B972))</f>
        <v/>
      </c>
      <c r="F972" t="str">
        <f>IF(E972="","",VLOOKUP(A972,'Invoer bestelling'!$A$34:$F$49,2,FALSE))</f>
        <v/>
      </c>
      <c r="G972" t="str">
        <f t="shared" si="81"/>
        <v/>
      </c>
      <c r="H972" t="str">
        <f>IF(F972="","",VLOOKUP(F972,'Invoer bestelling'!B$34:G$52,6,FALSE))</f>
        <v/>
      </c>
      <c r="I972" t="str">
        <f t="array" ref="I972">IFERROR(INDEX($G$1:$G$2320,SMALL(IF($G$1:$G$2320&lt;&gt;"",ROW($G$1:$G$2320)),ROW())),"")</f>
        <v/>
      </c>
      <c r="J972" t="str">
        <f t="array" ref="J972">IFERROR(INDEX($H$1:$H$2320,SMALL(IF($H$1:$H$2320&lt;&gt;"",ROW($H$1:$H$2320)),ROW())),"")</f>
        <v/>
      </c>
    </row>
    <row r="973" spans="1:10" x14ac:dyDescent="0.25">
      <c r="A973">
        <f t="shared" si="82"/>
        <v>14</v>
      </c>
      <c r="B973">
        <f t="shared" si="83"/>
        <v>9</v>
      </c>
      <c r="C973">
        <f t="shared" si="83"/>
        <v>6</v>
      </c>
      <c r="E973" t="str" cm="1">
        <f t="array" ref="E973">IF(C973&gt;INDEX('Invoer bestelling'!$Y$34:$AH$49,'Overzicht bestelling'!A973,'Overzicht bestelling'!B973),"",INDEX('Invoer bestelling'!$Y$34:$AH$49,'Overzicht bestelling'!A973,'Overzicht bestelling'!B973))</f>
        <v/>
      </c>
      <c r="F973" t="str">
        <f>IF(E973="","",VLOOKUP(A973,'Invoer bestelling'!$A$34:$F$49,2,FALSE))</f>
        <v/>
      </c>
      <c r="G973" t="str">
        <f t="shared" si="81"/>
        <v/>
      </c>
      <c r="H973" t="str">
        <f>IF(F973="","",VLOOKUP(F973,'Invoer bestelling'!B$34:G$52,6,FALSE))</f>
        <v/>
      </c>
      <c r="I973" t="str">
        <f t="array" ref="I973">IFERROR(INDEX($G$1:$G$2320,SMALL(IF($G$1:$G$2320&lt;&gt;"",ROW($G$1:$G$2320)),ROW())),"")</f>
        <v/>
      </c>
      <c r="J973" t="str">
        <f t="array" ref="J973">IFERROR(INDEX($H$1:$H$2320,SMALL(IF($H$1:$H$2320&lt;&gt;"",ROW($H$1:$H$2320)),ROW())),"")</f>
        <v/>
      </c>
    </row>
    <row r="974" spans="1:10" x14ac:dyDescent="0.25">
      <c r="A974">
        <f t="shared" si="82"/>
        <v>14</v>
      </c>
      <c r="B974">
        <f t="shared" si="83"/>
        <v>9</v>
      </c>
      <c r="C974">
        <f t="shared" si="83"/>
        <v>7</v>
      </c>
      <c r="E974" t="str" cm="1">
        <f t="array" ref="E974">IF(C974&gt;INDEX('Invoer bestelling'!$Y$34:$AH$49,'Overzicht bestelling'!A974,'Overzicht bestelling'!B974),"",INDEX('Invoer bestelling'!$Y$34:$AH$49,'Overzicht bestelling'!A974,'Overzicht bestelling'!B974))</f>
        <v/>
      </c>
      <c r="F974" t="str">
        <f>IF(E974="","",VLOOKUP(A974,'Invoer bestelling'!$A$34:$F$49,2,FALSE))</f>
        <v/>
      </c>
      <c r="G974" t="str">
        <f t="shared" si="81"/>
        <v/>
      </c>
      <c r="H974" t="str">
        <f>IF(F974="","",VLOOKUP(F974,'Invoer bestelling'!B$34:G$52,6,FALSE))</f>
        <v/>
      </c>
      <c r="I974" t="str">
        <f t="array" ref="I974">IFERROR(INDEX($G$1:$G$2320,SMALL(IF($G$1:$G$2320&lt;&gt;"",ROW($G$1:$G$2320)),ROW())),"")</f>
        <v/>
      </c>
      <c r="J974" t="str">
        <f t="array" ref="J974">IFERROR(INDEX($H$1:$H$2320,SMALL(IF($H$1:$H$2320&lt;&gt;"",ROW($H$1:$H$2320)),ROW())),"")</f>
        <v/>
      </c>
    </row>
    <row r="975" spans="1:10" x14ac:dyDescent="0.25">
      <c r="A975">
        <f t="shared" si="82"/>
        <v>14</v>
      </c>
      <c r="B975">
        <f t="shared" si="83"/>
        <v>10</v>
      </c>
      <c r="C975">
        <f t="shared" si="83"/>
        <v>1</v>
      </c>
      <c r="E975" t="str" cm="1">
        <f t="array" ref="E975">IF(C975&gt;INDEX('Invoer bestelling'!$Y$34:$AH$49,'Overzicht bestelling'!A975,'Overzicht bestelling'!B975),"",INDEX('Invoer bestelling'!$Y$34:$AH$49,'Overzicht bestelling'!A975,'Overzicht bestelling'!B975))</f>
        <v/>
      </c>
      <c r="F975" t="str">
        <f>IF(E975="","",VLOOKUP(A975,'Invoer bestelling'!$A$34:$F$49,2,FALSE))</f>
        <v/>
      </c>
      <c r="G975" t="str">
        <f t="shared" si="81"/>
        <v/>
      </c>
      <c r="H975" t="str">
        <f>IF(F975="","",VLOOKUP(F975,'Invoer bestelling'!B$34:G$52,6,FALSE))</f>
        <v/>
      </c>
      <c r="I975" t="str">
        <f t="array" ref="I975">IFERROR(INDEX($G$1:$G$2320,SMALL(IF($G$1:$G$2320&lt;&gt;"",ROW($G$1:$G$2320)),ROW())),"")</f>
        <v/>
      </c>
      <c r="J975" t="str">
        <f t="array" ref="J975">IFERROR(INDEX($H$1:$H$2320,SMALL(IF($H$1:$H$2320&lt;&gt;"",ROW($H$1:$H$2320)),ROW())),"")</f>
        <v/>
      </c>
    </row>
    <row r="976" spans="1:10" x14ac:dyDescent="0.25">
      <c r="A976">
        <f t="shared" si="82"/>
        <v>14</v>
      </c>
      <c r="B976">
        <f t="shared" si="83"/>
        <v>10</v>
      </c>
      <c r="C976">
        <f t="shared" si="83"/>
        <v>2</v>
      </c>
      <c r="E976" t="str" cm="1">
        <f t="array" ref="E976">IF(C976&gt;INDEX('Invoer bestelling'!$Y$34:$AH$49,'Overzicht bestelling'!A976,'Overzicht bestelling'!B976),"",INDEX('Invoer bestelling'!$Y$34:$AH$49,'Overzicht bestelling'!A976,'Overzicht bestelling'!B976))</f>
        <v/>
      </c>
      <c r="F976" t="str">
        <f>IF(E976="","",VLOOKUP(A976,'Invoer bestelling'!$A$34:$F$49,2,FALSE))</f>
        <v/>
      </c>
      <c r="G976" t="str">
        <f t="shared" si="81"/>
        <v/>
      </c>
      <c r="H976" t="str">
        <f>IF(F976="","",VLOOKUP(F976,'Invoer bestelling'!B$34:G$52,6,FALSE))</f>
        <v/>
      </c>
      <c r="I976" t="str">
        <f t="array" ref="I976">IFERROR(INDEX($G$1:$G$2320,SMALL(IF($G$1:$G$2320&lt;&gt;"",ROW($G$1:$G$2320)),ROW())),"")</f>
        <v/>
      </c>
      <c r="J976" t="str">
        <f t="array" ref="J976">IFERROR(INDEX($H$1:$H$2320,SMALL(IF($H$1:$H$2320&lt;&gt;"",ROW($H$1:$H$2320)),ROW())),"")</f>
        <v/>
      </c>
    </row>
    <row r="977" spans="1:10" x14ac:dyDescent="0.25">
      <c r="A977">
        <f t="shared" si="82"/>
        <v>14</v>
      </c>
      <c r="B977">
        <f t="shared" si="83"/>
        <v>10</v>
      </c>
      <c r="C977">
        <f t="shared" si="83"/>
        <v>3</v>
      </c>
      <c r="E977" t="str" cm="1">
        <f t="array" ref="E977">IF(C977&gt;INDEX('Invoer bestelling'!$Y$34:$AH$49,'Overzicht bestelling'!A977,'Overzicht bestelling'!B977),"",INDEX('Invoer bestelling'!$Y$34:$AH$49,'Overzicht bestelling'!A977,'Overzicht bestelling'!B977))</f>
        <v/>
      </c>
      <c r="F977" t="str">
        <f>IF(E977="","",VLOOKUP(A977,'Invoer bestelling'!$A$34:$F$49,2,FALSE))</f>
        <v/>
      </c>
      <c r="G977" t="str">
        <f t="shared" si="81"/>
        <v/>
      </c>
      <c r="H977" t="str">
        <f>IF(F977="","",VLOOKUP(F977,'Invoer bestelling'!B$34:G$52,6,FALSE))</f>
        <v/>
      </c>
      <c r="I977" t="str">
        <f t="array" ref="I977">IFERROR(INDEX($G$1:$G$2320,SMALL(IF($G$1:$G$2320&lt;&gt;"",ROW($G$1:$G$2320)),ROW())),"")</f>
        <v/>
      </c>
      <c r="J977" t="str">
        <f t="array" ref="J977">IFERROR(INDEX($H$1:$H$2320,SMALL(IF($H$1:$H$2320&lt;&gt;"",ROW($H$1:$H$2320)),ROW())),"")</f>
        <v/>
      </c>
    </row>
    <row r="978" spans="1:10" x14ac:dyDescent="0.25">
      <c r="A978">
        <f t="shared" si="82"/>
        <v>14</v>
      </c>
      <c r="B978">
        <f t="shared" si="83"/>
        <v>10</v>
      </c>
      <c r="C978">
        <f t="shared" si="83"/>
        <v>4</v>
      </c>
      <c r="E978" t="str" cm="1">
        <f t="array" ref="E978">IF(C978&gt;INDEX('Invoer bestelling'!$Y$34:$AH$49,'Overzicht bestelling'!A978,'Overzicht bestelling'!B978),"",INDEX('Invoer bestelling'!$Y$34:$AH$49,'Overzicht bestelling'!A978,'Overzicht bestelling'!B978))</f>
        <v/>
      </c>
      <c r="F978" t="str">
        <f>IF(E978="","",VLOOKUP(A978,'Invoer bestelling'!$A$34:$F$49,2,FALSE))</f>
        <v/>
      </c>
      <c r="G978" t="str">
        <f t="shared" si="81"/>
        <v/>
      </c>
      <c r="H978" t="str">
        <f>IF(F978="","",VLOOKUP(F978,'Invoer bestelling'!B$34:G$52,6,FALSE))</f>
        <v/>
      </c>
      <c r="I978" t="str">
        <f t="array" ref="I978">IFERROR(INDEX($G$1:$G$2320,SMALL(IF($G$1:$G$2320&lt;&gt;"",ROW($G$1:$G$2320)),ROW())),"")</f>
        <v/>
      </c>
      <c r="J978" t="str">
        <f t="array" ref="J978">IFERROR(INDEX($H$1:$H$2320,SMALL(IF($H$1:$H$2320&lt;&gt;"",ROW($H$1:$H$2320)),ROW())),"")</f>
        <v/>
      </c>
    </row>
    <row r="979" spans="1:10" x14ac:dyDescent="0.25">
      <c r="A979">
        <f t="shared" si="82"/>
        <v>14</v>
      </c>
      <c r="B979">
        <f t="shared" si="83"/>
        <v>10</v>
      </c>
      <c r="C979">
        <f t="shared" si="83"/>
        <v>5</v>
      </c>
      <c r="E979" t="str" cm="1">
        <f t="array" ref="E979">IF(C979&gt;INDEX('Invoer bestelling'!$Y$34:$AH$49,'Overzicht bestelling'!A979,'Overzicht bestelling'!B979),"",INDEX('Invoer bestelling'!$Y$34:$AH$49,'Overzicht bestelling'!A979,'Overzicht bestelling'!B979))</f>
        <v/>
      </c>
      <c r="F979" t="str">
        <f>IF(E979="","",VLOOKUP(A979,'Invoer bestelling'!$A$34:$F$49,2,FALSE))</f>
        <v/>
      </c>
      <c r="G979" t="str">
        <f t="shared" si="81"/>
        <v/>
      </c>
      <c r="H979" t="str">
        <f>IF(F979="","",VLOOKUP(F979,'Invoer bestelling'!B$34:G$52,6,FALSE))</f>
        <v/>
      </c>
      <c r="I979" t="str">
        <f t="array" ref="I979">IFERROR(INDEX($G$1:$G$2320,SMALL(IF($G$1:$G$2320&lt;&gt;"",ROW($G$1:$G$2320)),ROW())),"")</f>
        <v/>
      </c>
      <c r="J979" t="str">
        <f t="array" ref="J979">IFERROR(INDEX($H$1:$H$2320,SMALL(IF($H$1:$H$2320&lt;&gt;"",ROW($H$1:$H$2320)),ROW())),"")</f>
        <v/>
      </c>
    </row>
    <row r="980" spans="1:10" x14ac:dyDescent="0.25">
      <c r="A980">
        <f t="shared" si="82"/>
        <v>14</v>
      </c>
      <c r="B980">
        <f t="shared" si="83"/>
        <v>10</v>
      </c>
      <c r="C980">
        <f t="shared" si="83"/>
        <v>6</v>
      </c>
      <c r="E980" t="str" cm="1">
        <f t="array" ref="E980">IF(C980&gt;INDEX('Invoer bestelling'!$Y$34:$AH$49,'Overzicht bestelling'!A980,'Overzicht bestelling'!B980),"",INDEX('Invoer bestelling'!$Y$34:$AH$49,'Overzicht bestelling'!A980,'Overzicht bestelling'!B980))</f>
        <v/>
      </c>
      <c r="F980" t="str">
        <f>IF(E980="","",VLOOKUP(A980,'Invoer bestelling'!$A$34:$F$49,2,FALSE))</f>
        <v/>
      </c>
      <c r="G980" t="str">
        <f t="shared" si="81"/>
        <v/>
      </c>
      <c r="H980" t="str">
        <f>IF(F980="","",VLOOKUP(F980,'Invoer bestelling'!B$34:G$52,6,FALSE))</f>
        <v/>
      </c>
      <c r="I980" t="str">
        <f t="array" ref="I980">IFERROR(INDEX($G$1:$G$2320,SMALL(IF($G$1:$G$2320&lt;&gt;"",ROW($G$1:$G$2320)),ROW())),"")</f>
        <v/>
      </c>
      <c r="J980" t="str">
        <f t="array" ref="J980">IFERROR(INDEX($H$1:$H$2320,SMALL(IF($H$1:$H$2320&lt;&gt;"",ROW($H$1:$H$2320)),ROW())),"")</f>
        <v/>
      </c>
    </row>
    <row r="981" spans="1:10" x14ac:dyDescent="0.25">
      <c r="A981">
        <f t="shared" si="82"/>
        <v>14</v>
      </c>
      <c r="B981">
        <f t="shared" si="83"/>
        <v>10</v>
      </c>
      <c r="C981">
        <f t="shared" si="83"/>
        <v>7</v>
      </c>
      <c r="E981" t="str" cm="1">
        <f t="array" ref="E981">IF(C981&gt;INDEX('Invoer bestelling'!$Y$34:$AH$49,'Overzicht bestelling'!A981,'Overzicht bestelling'!B981),"",INDEX('Invoer bestelling'!$Y$34:$AH$49,'Overzicht bestelling'!A981,'Overzicht bestelling'!B981))</f>
        <v/>
      </c>
      <c r="F981" t="str">
        <f>IF(E981="","",VLOOKUP(A981,'Invoer bestelling'!$A$34:$F$49,2,FALSE))</f>
        <v/>
      </c>
      <c r="G981" t="str">
        <f t="shared" si="81"/>
        <v/>
      </c>
      <c r="H981" t="str">
        <f>IF(F981="","",VLOOKUP(F981,'Invoer bestelling'!B$34:G$52,6,FALSE))</f>
        <v/>
      </c>
      <c r="I981" t="str">
        <f t="array" ref="I981">IFERROR(INDEX($G$1:$G$2320,SMALL(IF($G$1:$G$2320&lt;&gt;"",ROW($G$1:$G$2320)),ROW())),"")</f>
        <v/>
      </c>
      <c r="J981" t="str">
        <f t="array" ref="J981">IFERROR(INDEX($H$1:$H$2320,SMALL(IF($H$1:$H$2320&lt;&gt;"",ROW($H$1:$H$2320)),ROW())),"")</f>
        <v/>
      </c>
    </row>
    <row r="982" spans="1:10" x14ac:dyDescent="0.25">
      <c r="A982">
        <f t="shared" si="82"/>
        <v>15</v>
      </c>
      <c r="B982">
        <f t="shared" si="83"/>
        <v>1</v>
      </c>
      <c r="C982">
        <f t="shared" si="83"/>
        <v>1</v>
      </c>
      <c r="E982" t="str" cm="1">
        <f t="array" ref="E982">IF(C982&gt;INDEX('Invoer bestelling'!$Y$34:$AH$49,'Overzicht bestelling'!A982,'Overzicht bestelling'!B982),"",INDEX('Invoer bestelling'!$Y$34:$AH$49,'Overzicht bestelling'!A982,'Overzicht bestelling'!B982))</f>
        <v/>
      </c>
      <c r="F982" t="str">
        <f>IF(E982="","",VLOOKUP(A982,'Invoer bestelling'!$A$34:$F$49,2,FALSE))</f>
        <v/>
      </c>
      <c r="G982" t="str">
        <f t="shared" si="81"/>
        <v/>
      </c>
      <c r="H982" t="str">
        <f>IF(F982="","",VLOOKUP(F982,'Invoer bestelling'!B$34:G$52,6,FALSE))</f>
        <v/>
      </c>
      <c r="I982" t="str">
        <f t="array" ref="I982">IFERROR(INDEX($G$1:$G$2320,SMALL(IF($G$1:$G$2320&lt;&gt;"",ROW($G$1:$G$2320)),ROW())),"")</f>
        <v/>
      </c>
      <c r="J982" t="str">
        <f t="array" ref="J982">IFERROR(INDEX($H$1:$H$2320,SMALL(IF($H$1:$H$2320&lt;&gt;"",ROW($H$1:$H$2320)),ROW())),"")</f>
        <v/>
      </c>
    </row>
    <row r="983" spans="1:10" x14ac:dyDescent="0.25">
      <c r="A983">
        <f t="shared" si="82"/>
        <v>15</v>
      </c>
      <c r="B983">
        <f t="shared" si="83"/>
        <v>1</v>
      </c>
      <c r="C983">
        <f t="shared" si="83"/>
        <v>2</v>
      </c>
      <c r="E983" t="str" cm="1">
        <f t="array" ref="E983">IF(C983&gt;INDEX('Invoer bestelling'!$Y$34:$AH$49,'Overzicht bestelling'!A983,'Overzicht bestelling'!B983),"",INDEX('Invoer bestelling'!$Y$34:$AH$49,'Overzicht bestelling'!A983,'Overzicht bestelling'!B983))</f>
        <v/>
      </c>
      <c r="F983" t="str">
        <f>IF(E983="","",VLOOKUP(A983,'Invoer bestelling'!$A$34:$F$49,2,FALSE))</f>
        <v/>
      </c>
      <c r="G983" t="str">
        <f t="shared" si="81"/>
        <v/>
      </c>
      <c r="H983" t="str">
        <f>IF(F983="","",VLOOKUP(F983,'Invoer bestelling'!B$34:G$52,6,FALSE))</f>
        <v/>
      </c>
      <c r="I983" t="str">
        <f t="array" ref="I983">IFERROR(INDEX($G$1:$G$2320,SMALL(IF($G$1:$G$2320&lt;&gt;"",ROW($G$1:$G$2320)),ROW())),"")</f>
        <v/>
      </c>
      <c r="J983" t="str">
        <f t="array" ref="J983">IFERROR(INDEX($H$1:$H$2320,SMALL(IF($H$1:$H$2320&lt;&gt;"",ROW($H$1:$H$2320)),ROW())),"")</f>
        <v/>
      </c>
    </row>
    <row r="984" spans="1:10" x14ac:dyDescent="0.25">
      <c r="A984">
        <f t="shared" si="82"/>
        <v>15</v>
      </c>
      <c r="B984">
        <f t="shared" si="83"/>
        <v>1</v>
      </c>
      <c r="C984">
        <f t="shared" si="83"/>
        <v>3</v>
      </c>
      <c r="E984" t="str" cm="1">
        <f t="array" ref="E984">IF(C984&gt;INDEX('Invoer bestelling'!$Y$34:$AH$49,'Overzicht bestelling'!A984,'Overzicht bestelling'!B984),"",INDEX('Invoer bestelling'!$Y$34:$AH$49,'Overzicht bestelling'!A984,'Overzicht bestelling'!B984))</f>
        <v/>
      </c>
      <c r="F984" t="str">
        <f>IF(E984="","",VLOOKUP(A984,'Invoer bestelling'!$A$34:$F$49,2,FALSE))</f>
        <v/>
      </c>
      <c r="G984" t="str">
        <f t="shared" si="81"/>
        <v/>
      </c>
      <c r="H984" t="str">
        <f>IF(F984="","",VLOOKUP(F984,'Invoer bestelling'!B$34:G$52,6,FALSE))</f>
        <v/>
      </c>
      <c r="I984" t="str">
        <f t="array" ref="I984">IFERROR(INDEX($G$1:$G$2320,SMALL(IF($G$1:$G$2320&lt;&gt;"",ROW($G$1:$G$2320)),ROW())),"")</f>
        <v/>
      </c>
      <c r="J984" t="str">
        <f t="array" ref="J984">IFERROR(INDEX($H$1:$H$2320,SMALL(IF($H$1:$H$2320&lt;&gt;"",ROW($H$1:$H$2320)),ROW())),"")</f>
        <v/>
      </c>
    </row>
    <row r="985" spans="1:10" x14ac:dyDescent="0.25">
      <c r="A985">
        <f t="shared" si="82"/>
        <v>15</v>
      </c>
      <c r="B985">
        <f t="shared" si="83"/>
        <v>1</v>
      </c>
      <c r="C985">
        <f t="shared" si="83"/>
        <v>4</v>
      </c>
      <c r="E985" t="str" cm="1">
        <f t="array" ref="E985">IF(C985&gt;INDEX('Invoer bestelling'!$Y$34:$AH$49,'Overzicht bestelling'!A985,'Overzicht bestelling'!B985),"",INDEX('Invoer bestelling'!$Y$34:$AH$49,'Overzicht bestelling'!A985,'Overzicht bestelling'!B985))</f>
        <v/>
      </c>
      <c r="F985" t="str">
        <f>IF(E985="","",VLOOKUP(A985,'Invoer bestelling'!$A$34:$F$49,2,FALSE))</f>
        <v/>
      </c>
      <c r="G985" t="str">
        <f t="shared" si="81"/>
        <v/>
      </c>
      <c r="H985" t="str">
        <f>IF(F985="","",VLOOKUP(F985,'Invoer bestelling'!B$34:G$52,6,FALSE))</f>
        <v/>
      </c>
      <c r="I985" t="str">
        <f t="array" ref="I985">IFERROR(INDEX($G$1:$G$2320,SMALL(IF($G$1:$G$2320&lt;&gt;"",ROW($G$1:$G$2320)),ROW())),"")</f>
        <v/>
      </c>
      <c r="J985" t="str">
        <f t="array" ref="J985">IFERROR(INDEX($H$1:$H$2320,SMALL(IF($H$1:$H$2320&lt;&gt;"",ROW($H$1:$H$2320)),ROW())),"")</f>
        <v/>
      </c>
    </row>
    <row r="986" spans="1:10" x14ac:dyDescent="0.25">
      <c r="A986">
        <f t="shared" si="82"/>
        <v>15</v>
      </c>
      <c r="B986">
        <f t="shared" si="83"/>
        <v>1</v>
      </c>
      <c r="C986">
        <f t="shared" si="83"/>
        <v>5</v>
      </c>
      <c r="E986" t="str" cm="1">
        <f t="array" ref="E986">IF(C986&gt;INDEX('Invoer bestelling'!$Y$34:$AH$49,'Overzicht bestelling'!A986,'Overzicht bestelling'!B986),"",INDEX('Invoer bestelling'!$Y$34:$AH$49,'Overzicht bestelling'!A986,'Overzicht bestelling'!B986))</f>
        <v/>
      </c>
      <c r="F986" t="str">
        <f>IF(E986="","",VLOOKUP(A986,'Invoer bestelling'!$A$34:$F$49,2,FALSE))</f>
        <v/>
      </c>
      <c r="G986" t="str">
        <f t="shared" si="81"/>
        <v/>
      </c>
      <c r="H986" t="str">
        <f>IF(F986="","",VLOOKUP(F986,'Invoer bestelling'!B$34:G$52,6,FALSE))</f>
        <v/>
      </c>
      <c r="I986" t="str">
        <f t="array" ref="I986">IFERROR(INDEX($G$1:$G$2320,SMALL(IF($G$1:$G$2320&lt;&gt;"",ROW($G$1:$G$2320)),ROW())),"")</f>
        <v/>
      </c>
      <c r="J986" t="str">
        <f t="array" ref="J986">IFERROR(INDEX($H$1:$H$2320,SMALL(IF($H$1:$H$2320&lt;&gt;"",ROW($H$1:$H$2320)),ROW())),"")</f>
        <v/>
      </c>
    </row>
    <row r="987" spans="1:10" x14ac:dyDescent="0.25">
      <c r="A987">
        <f t="shared" si="82"/>
        <v>15</v>
      </c>
      <c r="B987">
        <f t="shared" si="83"/>
        <v>1</v>
      </c>
      <c r="C987">
        <f t="shared" si="83"/>
        <v>6</v>
      </c>
      <c r="E987" t="str" cm="1">
        <f t="array" ref="E987">IF(C987&gt;INDEX('Invoer bestelling'!$Y$34:$AH$49,'Overzicht bestelling'!A987,'Overzicht bestelling'!B987),"",INDEX('Invoer bestelling'!$Y$34:$AH$49,'Overzicht bestelling'!A987,'Overzicht bestelling'!B987))</f>
        <v/>
      </c>
      <c r="F987" t="str">
        <f>IF(E987="","",VLOOKUP(A987,'Invoer bestelling'!$A$34:$F$49,2,FALSE))</f>
        <v/>
      </c>
      <c r="G987" t="str">
        <f t="shared" si="81"/>
        <v/>
      </c>
      <c r="H987" t="str">
        <f>IF(F987="","",VLOOKUP(F987,'Invoer bestelling'!B$34:G$52,6,FALSE))</f>
        <v/>
      </c>
      <c r="I987" t="str">
        <f t="array" ref="I987">IFERROR(INDEX($G$1:$G$2320,SMALL(IF($G$1:$G$2320&lt;&gt;"",ROW($G$1:$G$2320)),ROW())),"")</f>
        <v/>
      </c>
      <c r="J987" t="str">
        <f t="array" ref="J987">IFERROR(INDEX($H$1:$H$2320,SMALL(IF($H$1:$H$2320&lt;&gt;"",ROW($H$1:$H$2320)),ROW())),"")</f>
        <v/>
      </c>
    </row>
    <row r="988" spans="1:10" x14ac:dyDescent="0.25">
      <c r="A988">
        <f t="shared" si="82"/>
        <v>15</v>
      </c>
      <c r="B988">
        <f t="shared" si="83"/>
        <v>1</v>
      </c>
      <c r="C988">
        <f t="shared" si="83"/>
        <v>7</v>
      </c>
      <c r="E988" t="str" cm="1">
        <f t="array" ref="E988">IF(C988&gt;INDEX('Invoer bestelling'!$Y$34:$AH$49,'Overzicht bestelling'!A988,'Overzicht bestelling'!B988),"",INDEX('Invoer bestelling'!$Y$34:$AH$49,'Overzicht bestelling'!A988,'Overzicht bestelling'!B988))</f>
        <v/>
      </c>
      <c r="F988" t="str">
        <f>IF(E988="","",VLOOKUP(A988,'Invoer bestelling'!$A$34:$F$49,2,FALSE))</f>
        <v/>
      </c>
      <c r="G988" t="str">
        <f t="shared" si="81"/>
        <v/>
      </c>
      <c r="H988" t="str">
        <f>IF(F988="","",VLOOKUP(F988,'Invoer bestelling'!B$34:G$52,6,FALSE))</f>
        <v/>
      </c>
      <c r="I988" t="str">
        <f t="array" ref="I988">IFERROR(INDEX($G$1:$G$2320,SMALL(IF($G$1:$G$2320&lt;&gt;"",ROW($G$1:$G$2320)),ROW())),"")</f>
        <v/>
      </c>
      <c r="J988" t="str">
        <f t="array" ref="J988">IFERROR(INDEX($H$1:$H$2320,SMALL(IF($H$1:$H$2320&lt;&gt;"",ROW($H$1:$H$2320)),ROW())),"")</f>
        <v/>
      </c>
    </row>
    <row r="989" spans="1:10" x14ac:dyDescent="0.25">
      <c r="A989">
        <f t="shared" si="82"/>
        <v>15</v>
      </c>
      <c r="B989">
        <f t="shared" si="83"/>
        <v>2</v>
      </c>
      <c r="C989">
        <f t="shared" si="83"/>
        <v>1</v>
      </c>
      <c r="E989" t="str" cm="1">
        <f t="array" ref="E989">IF(C989&gt;INDEX('Invoer bestelling'!$Y$34:$AH$49,'Overzicht bestelling'!A989,'Overzicht bestelling'!B989),"",INDEX('Invoer bestelling'!$Y$34:$AH$49,'Overzicht bestelling'!A989,'Overzicht bestelling'!B989))</f>
        <v/>
      </c>
      <c r="F989" t="str">
        <f>IF(E989="","",VLOOKUP(A989,'Invoer bestelling'!$A$34:$F$49,2,FALSE))</f>
        <v/>
      </c>
      <c r="G989" t="str">
        <f t="shared" si="81"/>
        <v/>
      </c>
      <c r="H989" t="str">
        <f>IF(F989="","",VLOOKUP(F989,'Invoer bestelling'!B$34:G$52,6,FALSE))</f>
        <v/>
      </c>
      <c r="I989" t="str">
        <f t="array" ref="I989">IFERROR(INDEX($G$1:$G$2320,SMALL(IF($G$1:$G$2320&lt;&gt;"",ROW($G$1:$G$2320)),ROW())),"")</f>
        <v/>
      </c>
      <c r="J989" t="str">
        <f t="array" ref="J989">IFERROR(INDEX($H$1:$H$2320,SMALL(IF($H$1:$H$2320&lt;&gt;"",ROW($H$1:$H$2320)),ROW())),"")</f>
        <v/>
      </c>
    </row>
    <row r="990" spans="1:10" x14ac:dyDescent="0.25">
      <c r="A990">
        <f t="shared" si="82"/>
        <v>15</v>
      </c>
      <c r="B990">
        <f t="shared" si="83"/>
        <v>2</v>
      </c>
      <c r="C990">
        <f t="shared" si="83"/>
        <v>2</v>
      </c>
      <c r="E990" t="str" cm="1">
        <f t="array" ref="E990">IF(C990&gt;INDEX('Invoer bestelling'!$Y$34:$AH$49,'Overzicht bestelling'!A990,'Overzicht bestelling'!B990),"",INDEX('Invoer bestelling'!$Y$34:$AH$49,'Overzicht bestelling'!A990,'Overzicht bestelling'!B990))</f>
        <v/>
      </c>
      <c r="F990" t="str">
        <f>IF(E990="","",VLOOKUP(A990,'Invoer bestelling'!$A$34:$F$49,2,FALSE))</f>
        <v/>
      </c>
      <c r="G990" t="str">
        <f t="shared" si="81"/>
        <v/>
      </c>
      <c r="H990" t="str">
        <f>IF(F990="","",VLOOKUP(F990,'Invoer bestelling'!B$34:G$52,6,FALSE))</f>
        <v/>
      </c>
      <c r="I990" t="str">
        <f t="array" ref="I990">IFERROR(INDEX($G$1:$G$2320,SMALL(IF($G$1:$G$2320&lt;&gt;"",ROW($G$1:$G$2320)),ROW())),"")</f>
        <v/>
      </c>
      <c r="J990" t="str">
        <f t="array" ref="J990">IFERROR(INDEX($H$1:$H$2320,SMALL(IF($H$1:$H$2320&lt;&gt;"",ROW($H$1:$H$2320)),ROW())),"")</f>
        <v/>
      </c>
    </row>
    <row r="991" spans="1:10" x14ac:dyDescent="0.25">
      <c r="A991">
        <f t="shared" si="82"/>
        <v>15</v>
      </c>
      <c r="B991">
        <f t="shared" si="83"/>
        <v>2</v>
      </c>
      <c r="C991">
        <f t="shared" si="83"/>
        <v>3</v>
      </c>
      <c r="E991" t="str" cm="1">
        <f t="array" ref="E991">IF(C991&gt;INDEX('Invoer bestelling'!$Y$34:$AH$49,'Overzicht bestelling'!A991,'Overzicht bestelling'!B991),"",INDEX('Invoer bestelling'!$Y$34:$AH$49,'Overzicht bestelling'!A991,'Overzicht bestelling'!B991))</f>
        <v/>
      </c>
      <c r="F991" t="str">
        <f>IF(E991="","",VLOOKUP(A991,'Invoer bestelling'!$A$34:$F$49,2,FALSE))</f>
        <v/>
      </c>
      <c r="G991" t="str">
        <f t="shared" si="81"/>
        <v/>
      </c>
      <c r="H991" t="str">
        <f>IF(F991="","",VLOOKUP(F991,'Invoer bestelling'!B$34:G$52,6,FALSE))</f>
        <v/>
      </c>
      <c r="I991" t="str">
        <f t="array" ref="I991">IFERROR(INDEX($G$1:$G$2320,SMALL(IF($G$1:$G$2320&lt;&gt;"",ROW($G$1:$G$2320)),ROW())),"")</f>
        <v/>
      </c>
      <c r="J991" t="str">
        <f t="array" ref="J991">IFERROR(INDEX($H$1:$H$2320,SMALL(IF($H$1:$H$2320&lt;&gt;"",ROW($H$1:$H$2320)),ROW())),"")</f>
        <v/>
      </c>
    </row>
    <row r="992" spans="1:10" x14ac:dyDescent="0.25">
      <c r="A992">
        <f t="shared" si="82"/>
        <v>15</v>
      </c>
      <c r="B992">
        <f t="shared" ref="B992:C1011" si="84">B922</f>
        <v>2</v>
      </c>
      <c r="C992">
        <f t="shared" si="84"/>
        <v>4</v>
      </c>
      <c r="E992" t="str" cm="1">
        <f t="array" ref="E992">IF(C992&gt;INDEX('Invoer bestelling'!$Y$34:$AH$49,'Overzicht bestelling'!A992,'Overzicht bestelling'!B992),"",INDEX('Invoer bestelling'!$Y$34:$AH$49,'Overzicht bestelling'!A992,'Overzicht bestelling'!B992))</f>
        <v/>
      </c>
      <c r="F992" t="str">
        <f>IF(E992="","",VLOOKUP(A992,'Invoer bestelling'!$A$34:$F$49,2,FALSE))</f>
        <v/>
      </c>
      <c r="G992" t="str">
        <f t="shared" si="81"/>
        <v/>
      </c>
      <c r="H992" t="str">
        <f>IF(F992="","",VLOOKUP(F992,'Invoer bestelling'!B$34:G$52,6,FALSE))</f>
        <v/>
      </c>
      <c r="I992" t="str">
        <f t="array" ref="I992">IFERROR(INDEX($G$1:$G$2320,SMALL(IF($G$1:$G$2320&lt;&gt;"",ROW($G$1:$G$2320)),ROW())),"")</f>
        <v/>
      </c>
      <c r="J992" t="str">
        <f t="array" ref="J992">IFERROR(INDEX($H$1:$H$2320,SMALL(IF($H$1:$H$2320&lt;&gt;"",ROW($H$1:$H$2320)),ROW())),"")</f>
        <v/>
      </c>
    </row>
    <row r="993" spans="1:10" x14ac:dyDescent="0.25">
      <c r="A993">
        <f t="shared" si="82"/>
        <v>15</v>
      </c>
      <c r="B993">
        <f t="shared" si="84"/>
        <v>2</v>
      </c>
      <c r="C993">
        <f t="shared" si="84"/>
        <v>5</v>
      </c>
      <c r="E993" t="str" cm="1">
        <f t="array" ref="E993">IF(C993&gt;INDEX('Invoer bestelling'!$Y$34:$AH$49,'Overzicht bestelling'!A993,'Overzicht bestelling'!B993),"",INDEX('Invoer bestelling'!$Y$34:$AH$49,'Overzicht bestelling'!A993,'Overzicht bestelling'!B993))</f>
        <v/>
      </c>
      <c r="F993" t="str">
        <f>IF(E993="","",VLOOKUP(A993,'Invoer bestelling'!$A$34:$F$49,2,FALSE))</f>
        <v/>
      </c>
      <c r="G993" t="str">
        <f t="shared" si="81"/>
        <v/>
      </c>
      <c r="H993" t="str">
        <f>IF(F993="","",VLOOKUP(F993,'Invoer bestelling'!B$34:G$52,6,FALSE))</f>
        <v/>
      </c>
      <c r="I993" t="str">
        <f t="array" ref="I993">IFERROR(INDEX($G$1:$G$2320,SMALL(IF($G$1:$G$2320&lt;&gt;"",ROW($G$1:$G$2320)),ROW())),"")</f>
        <v/>
      </c>
      <c r="J993" t="str">
        <f t="array" ref="J993">IFERROR(INDEX($H$1:$H$2320,SMALL(IF($H$1:$H$2320&lt;&gt;"",ROW($H$1:$H$2320)),ROW())),"")</f>
        <v/>
      </c>
    </row>
    <row r="994" spans="1:10" x14ac:dyDescent="0.25">
      <c r="A994">
        <f t="shared" si="82"/>
        <v>15</v>
      </c>
      <c r="B994">
        <f t="shared" si="84"/>
        <v>2</v>
      </c>
      <c r="C994">
        <f t="shared" si="84"/>
        <v>6</v>
      </c>
      <c r="E994" t="str" cm="1">
        <f t="array" ref="E994">IF(C994&gt;INDEX('Invoer bestelling'!$Y$34:$AH$49,'Overzicht bestelling'!A994,'Overzicht bestelling'!B994),"",INDEX('Invoer bestelling'!$Y$34:$AH$49,'Overzicht bestelling'!A994,'Overzicht bestelling'!B994))</f>
        <v/>
      </c>
      <c r="F994" t="str">
        <f>IF(E994="","",VLOOKUP(A994,'Invoer bestelling'!$A$34:$F$49,2,FALSE))</f>
        <v/>
      </c>
      <c r="G994" t="str">
        <f t="shared" si="81"/>
        <v/>
      </c>
      <c r="H994" t="str">
        <f>IF(F994="","",VLOOKUP(F994,'Invoer bestelling'!B$34:G$52,6,FALSE))</f>
        <v/>
      </c>
      <c r="I994" t="str">
        <f t="array" ref="I994">IFERROR(INDEX($G$1:$G$2320,SMALL(IF($G$1:$G$2320&lt;&gt;"",ROW($G$1:$G$2320)),ROW())),"")</f>
        <v/>
      </c>
      <c r="J994" t="str">
        <f t="array" ref="J994">IFERROR(INDEX($H$1:$H$2320,SMALL(IF($H$1:$H$2320&lt;&gt;"",ROW($H$1:$H$2320)),ROW())),"")</f>
        <v/>
      </c>
    </row>
    <row r="995" spans="1:10" x14ac:dyDescent="0.25">
      <c r="A995">
        <f t="shared" si="82"/>
        <v>15</v>
      </c>
      <c r="B995">
        <f t="shared" si="84"/>
        <v>2</v>
      </c>
      <c r="C995">
        <f t="shared" si="84"/>
        <v>7</v>
      </c>
      <c r="E995" t="str" cm="1">
        <f t="array" ref="E995">IF(C995&gt;INDEX('Invoer bestelling'!$Y$34:$AH$49,'Overzicht bestelling'!A995,'Overzicht bestelling'!B995),"",INDEX('Invoer bestelling'!$Y$34:$AH$49,'Overzicht bestelling'!A995,'Overzicht bestelling'!B995))</f>
        <v/>
      </c>
      <c r="F995" t="str">
        <f>IF(E995="","",VLOOKUP(A995,'Invoer bestelling'!$A$34:$F$49,2,FALSE))</f>
        <v/>
      </c>
      <c r="G995" t="str">
        <f t="shared" si="81"/>
        <v/>
      </c>
      <c r="H995" t="str">
        <f>IF(F995="","",VLOOKUP(F995,'Invoer bestelling'!B$34:G$52,6,FALSE))</f>
        <v/>
      </c>
      <c r="I995" t="str">
        <f t="array" ref="I995">IFERROR(INDEX($G$1:$G$2320,SMALL(IF($G$1:$G$2320&lt;&gt;"",ROW($G$1:$G$2320)),ROW())),"")</f>
        <v/>
      </c>
      <c r="J995" t="str">
        <f t="array" ref="J995">IFERROR(INDEX($H$1:$H$2320,SMALL(IF($H$1:$H$2320&lt;&gt;"",ROW($H$1:$H$2320)),ROW())),"")</f>
        <v/>
      </c>
    </row>
    <row r="996" spans="1:10" x14ac:dyDescent="0.25">
      <c r="A996">
        <f t="shared" si="82"/>
        <v>15</v>
      </c>
      <c r="B996">
        <f t="shared" si="84"/>
        <v>3</v>
      </c>
      <c r="C996">
        <f t="shared" si="84"/>
        <v>1</v>
      </c>
      <c r="E996" t="str" cm="1">
        <f t="array" ref="E996">IF(C996&gt;INDEX('Invoer bestelling'!$Y$34:$AH$49,'Overzicht bestelling'!A996,'Overzicht bestelling'!B996),"",INDEX('Invoer bestelling'!$Y$34:$AH$49,'Overzicht bestelling'!A996,'Overzicht bestelling'!B996))</f>
        <v/>
      </c>
      <c r="F996" t="str">
        <f>IF(E996="","",VLOOKUP(A996,'Invoer bestelling'!$A$34:$F$49,2,FALSE))</f>
        <v/>
      </c>
      <c r="G996" t="str">
        <f t="shared" si="81"/>
        <v/>
      </c>
      <c r="H996" t="str">
        <f>IF(F996="","",VLOOKUP(F996,'Invoer bestelling'!B$34:G$52,6,FALSE))</f>
        <v/>
      </c>
      <c r="I996" t="str">
        <f t="array" ref="I996">IFERROR(INDEX($G$1:$G$2320,SMALL(IF($G$1:$G$2320&lt;&gt;"",ROW($G$1:$G$2320)),ROW())),"")</f>
        <v/>
      </c>
      <c r="J996" t="str">
        <f t="array" ref="J996">IFERROR(INDEX($H$1:$H$2320,SMALL(IF($H$1:$H$2320&lt;&gt;"",ROW($H$1:$H$2320)),ROW())),"")</f>
        <v/>
      </c>
    </row>
    <row r="997" spans="1:10" x14ac:dyDescent="0.25">
      <c r="A997">
        <f t="shared" si="82"/>
        <v>15</v>
      </c>
      <c r="B997">
        <f t="shared" si="84"/>
        <v>3</v>
      </c>
      <c r="C997">
        <f t="shared" si="84"/>
        <v>2</v>
      </c>
      <c r="E997" t="str" cm="1">
        <f t="array" ref="E997">IF(C997&gt;INDEX('Invoer bestelling'!$Y$34:$AH$49,'Overzicht bestelling'!A997,'Overzicht bestelling'!B997),"",INDEX('Invoer bestelling'!$Y$34:$AH$49,'Overzicht bestelling'!A997,'Overzicht bestelling'!B997))</f>
        <v/>
      </c>
      <c r="F997" t="str">
        <f>IF(E997="","",VLOOKUP(A997,'Invoer bestelling'!$A$34:$F$49,2,FALSE))</f>
        <v/>
      </c>
      <c r="G997" t="str">
        <f t="shared" si="81"/>
        <v/>
      </c>
      <c r="H997" t="str">
        <f>IF(F997="","",VLOOKUP(F997,'Invoer bestelling'!B$34:G$52,6,FALSE))</f>
        <v/>
      </c>
      <c r="I997" t="str">
        <f t="array" ref="I997">IFERROR(INDEX($G$1:$G$2320,SMALL(IF($G$1:$G$2320&lt;&gt;"",ROW($G$1:$G$2320)),ROW())),"")</f>
        <v/>
      </c>
      <c r="J997" t="str">
        <f t="array" ref="J997">IFERROR(INDEX($H$1:$H$2320,SMALL(IF($H$1:$H$2320&lt;&gt;"",ROW($H$1:$H$2320)),ROW())),"")</f>
        <v/>
      </c>
    </row>
    <row r="998" spans="1:10" x14ac:dyDescent="0.25">
      <c r="A998">
        <f t="shared" si="82"/>
        <v>15</v>
      </c>
      <c r="B998">
        <f t="shared" si="84"/>
        <v>3</v>
      </c>
      <c r="C998">
        <f t="shared" si="84"/>
        <v>3</v>
      </c>
      <c r="E998" t="str" cm="1">
        <f t="array" ref="E998">IF(C998&gt;INDEX('Invoer bestelling'!$Y$34:$AH$49,'Overzicht bestelling'!A998,'Overzicht bestelling'!B998),"",INDEX('Invoer bestelling'!$Y$34:$AH$49,'Overzicht bestelling'!A998,'Overzicht bestelling'!B998))</f>
        <v/>
      </c>
      <c r="F998" t="str">
        <f>IF(E998="","",VLOOKUP(A998,'Invoer bestelling'!$A$34:$F$49,2,FALSE))</f>
        <v/>
      </c>
      <c r="G998" t="str">
        <f t="shared" si="81"/>
        <v/>
      </c>
      <c r="H998" t="str">
        <f>IF(F998="","",VLOOKUP(F998,'Invoer bestelling'!B$34:G$52,6,FALSE))</f>
        <v/>
      </c>
      <c r="I998" t="str">
        <f t="array" ref="I998">IFERROR(INDEX($G$1:$G$2320,SMALL(IF($G$1:$G$2320&lt;&gt;"",ROW($G$1:$G$2320)),ROW())),"")</f>
        <v/>
      </c>
      <c r="J998" t="str">
        <f t="array" ref="J998">IFERROR(INDEX($H$1:$H$2320,SMALL(IF($H$1:$H$2320&lt;&gt;"",ROW($H$1:$H$2320)),ROW())),"")</f>
        <v/>
      </c>
    </row>
    <row r="999" spans="1:10" x14ac:dyDescent="0.25">
      <c r="A999">
        <f t="shared" si="82"/>
        <v>15</v>
      </c>
      <c r="B999">
        <f t="shared" si="84"/>
        <v>3</v>
      </c>
      <c r="C999">
        <f t="shared" si="84"/>
        <v>4</v>
      </c>
      <c r="E999" t="str" cm="1">
        <f t="array" ref="E999">IF(C999&gt;INDEX('Invoer bestelling'!$Y$34:$AH$49,'Overzicht bestelling'!A999,'Overzicht bestelling'!B999),"",INDEX('Invoer bestelling'!$Y$34:$AH$49,'Overzicht bestelling'!A999,'Overzicht bestelling'!B999))</f>
        <v/>
      </c>
      <c r="F999" t="str">
        <f>IF(E999="","",VLOOKUP(A999,'Invoer bestelling'!$A$34:$F$49,2,FALSE))</f>
        <v/>
      </c>
      <c r="G999" t="str">
        <f t="shared" si="81"/>
        <v/>
      </c>
      <c r="H999" t="str">
        <f>IF(F999="","",VLOOKUP(F999,'Invoer bestelling'!B$34:G$52,6,FALSE))</f>
        <v/>
      </c>
      <c r="I999" t="str">
        <f t="array" ref="I999">IFERROR(INDEX($G$1:$G$2320,SMALL(IF($G$1:$G$2320&lt;&gt;"",ROW($G$1:$G$2320)),ROW())),"")</f>
        <v/>
      </c>
      <c r="J999" t="str">
        <f t="array" ref="J999">IFERROR(INDEX($H$1:$H$2320,SMALL(IF($H$1:$H$2320&lt;&gt;"",ROW($H$1:$H$2320)),ROW())),"")</f>
        <v/>
      </c>
    </row>
    <row r="1000" spans="1:10" x14ac:dyDescent="0.25">
      <c r="A1000">
        <f t="shared" si="82"/>
        <v>15</v>
      </c>
      <c r="B1000">
        <f t="shared" si="84"/>
        <v>3</v>
      </c>
      <c r="C1000">
        <f t="shared" si="84"/>
        <v>5</v>
      </c>
      <c r="E1000" t="str" cm="1">
        <f t="array" ref="E1000">IF(C1000&gt;INDEX('Invoer bestelling'!$Y$34:$AH$49,'Overzicht bestelling'!A1000,'Overzicht bestelling'!B1000),"",INDEX('Invoer bestelling'!$Y$34:$AH$49,'Overzicht bestelling'!A1000,'Overzicht bestelling'!B1000))</f>
        <v/>
      </c>
      <c r="F1000" t="str">
        <f>IF(E1000="","",VLOOKUP(A1000,'Invoer bestelling'!$A$34:$F$49,2,FALSE))</f>
        <v/>
      </c>
      <c r="G1000" t="str">
        <f t="shared" si="81"/>
        <v/>
      </c>
      <c r="H1000" t="str">
        <f>IF(F1000="","",VLOOKUP(F1000,'Invoer bestelling'!B$34:G$52,6,FALSE))</f>
        <v/>
      </c>
      <c r="I1000" t="str">
        <f t="array" ref="I1000">IFERROR(INDEX($G$1:$G$2320,SMALL(IF($G$1:$G$2320&lt;&gt;"",ROW($G$1:$G$2320)),ROW())),"")</f>
        <v/>
      </c>
      <c r="J1000" t="str">
        <f t="array" ref="J1000">IFERROR(INDEX($H$1:$H$2320,SMALL(IF($H$1:$H$2320&lt;&gt;"",ROW($H$1:$H$2320)),ROW())),"")</f>
        <v/>
      </c>
    </row>
    <row r="1001" spans="1:10" x14ac:dyDescent="0.25">
      <c r="A1001">
        <f t="shared" si="82"/>
        <v>15</v>
      </c>
      <c r="B1001">
        <f t="shared" si="84"/>
        <v>3</v>
      </c>
      <c r="C1001">
        <f t="shared" si="84"/>
        <v>6</v>
      </c>
      <c r="E1001" t="str" cm="1">
        <f t="array" ref="E1001">IF(C1001&gt;INDEX('Invoer bestelling'!$Y$34:$AH$49,'Overzicht bestelling'!A1001,'Overzicht bestelling'!B1001),"",INDEX('Invoer bestelling'!$Y$34:$AH$49,'Overzicht bestelling'!A1001,'Overzicht bestelling'!B1001))</f>
        <v/>
      </c>
      <c r="F1001" t="str">
        <f>IF(E1001="","",VLOOKUP(A1001,'Invoer bestelling'!$A$34:$F$49,2,FALSE))</f>
        <v/>
      </c>
      <c r="G1001" t="str">
        <f t="shared" si="81"/>
        <v/>
      </c>
      <c r="H1001" t="str">
        <f>IF(F1001="","",VLOOKUP(F1001,'Invoer bestelling'!B$34:G$52,6,FALSE))</f>
        <v/>
      </c>
      <c r="I1001" t="str">
        <f t="array" ref="I1001">IFERROR(INDEX($G$1:$G$2320,SMALL(IF($G$1:$G$2320&lt;&gt;"",ROW($G$1:$G$2320)),ROW())),"")</f>
        <v/>
      </c>
      <c r="J1001" t="str">
        <f t="array" ref="J1001">IFERROR(INDEX($H$1:$H$2320,SMALL(IF($H$1:$H$2320&lt;&gt;"",ROW($H$1:$H$2320)),ROW())),"")</f>
        <v/>
      </c>
    </row>
    <row r="1002" spans="1:10" x14ac:dyDescent="0.25">
      <c r="A1002">
        <f t="shared" si="82"/>
        <v>15</v>
      </c>
      <c r="B1002">
        <f t="shared" si="84"/>
        <v>3</v>
      </c>
      <c r="C1002">
        <f t="shared" si="84"/>
        <v>7</v>
      </c>
      <c r="E1002" t="str" cm="1">
        <f t="array" ref="E1002">IF(C1002&gt;INDEX('Invoer bestelling'!$Y$34:$AH$49,'Overzicht bestelling'!A1002,'Overzicht bestelling'!B1002),"",INDEX('Invoer bestelling'!$Y$34:$AH$49,'Overzicht bestelling'!A1002,'Overzicht bestelling'!B1002))</f>
        <v/>
      </c>
      <c r="F1002" t="str">
        <f>IF(E1002="","",VLOOKUP(A1002,'Invoer bestelling'!$A$34:$F$49,2,FALSE))</f>
        <v/>
      </c>
      <c r="G1002" t="str">
        <f t="shared" si="81"/>
        <v/>
      </c>
      <c r="H1002" t="str">
        <f>IF(F1002="","",VLOOKUP(F1002,'Invoer bestelling'!B$34:G$52,6,FALSE))</f>
        <v/>
      </c>
      <c r="I1002" t="str">
        <f t="array" ref="I1002">IFERROR(INDEX($G$1:$G$2320,SMALL(IF($G$1:$G$2320&lt;&gt;"",ROW($G$1:$G$2320)),ROW())),"")</f>
        <v/>
      </c>
      <c r="J1002" t="str">
        <f t="array" ref="J1002">IFERROR(INDEX($H$1:$H$2320,SMALL(IF($H$1:$H$2320&lt;&gt;"",ROW($H$1:$H$2320)),ROW())),"")</f>
        <v/>
      </c>
    </row>
    <row r="1003" spans="1:10" x14ac:dyDescent="0.25">
      <c r="A1003">
        <f t="shared" si="82"/>
        <v>15</v>
      </c>
      <c r="B1003">
        <f t="shared" si="84"/>
        <v>4</v>
      </c>
      <c r="C1003">
        <f t="shared" si="84"/>
        <v>1</v>
      </c>
      <c r="E1003" t="str" cm="1">
        <f t="array" ref="E1003">IF(C1003&gt;INDEX('Invoer bestelling'!$Y$34:$AH$49,'Overzicht bestelling'!A1003,'Overzicht bestelling'!B1003),"",INDEX('Invoer bestelling'!$Y$34:$AH$49,'Overzicht bestelling'!A1003,'Overzicht bestelling'!B1003))</f>
        <v/>
      </c>
      <c r="F1003" t="str">
        <f>IF(E1003="","",VLOOKUP(A1003,'Invoer bestelling'!$A$34:$F$49,2,FALSE))</f>
        <v/>
      </c>
      <c r="G1003" t="str">
        <f t="shared" si="81"/>
        <v/>
      </c>
      <c r="H1003" t="str">
        <f>IF(F1003="","",VLOOKUP(F1003,'Invoer bestelling'!B$34:G$52,6,FALSE))</f>
        <v/>
      </c>
      <c r="I1003" t="str">
        <f t="array" ref="I1003">IFERROR(INDEX($G$1:$G$2320,SMALL(IF($G$1:$G$2320&lt;&gt;"",ROW($G$1:$G$2320)),ROW())),"")</f>
        <v/>
      </c>
      <c r="J1003" t="str">
        <f t="array" ref="J1003">IFERROR(INDEX($H$1:$H$2320,SMALL(IF($H$1:$H$2320&lt;&gt;"",ROW($H$1:$H$2320)),ROW())),"")</f>
        <v/>
      </c>
    </row>
    <row r="1004" spans="1:10" x14ac:dyDescent="0.25">
      <c r="A1004">
        <f t="shared" si="82"/>
        <v>15</v>
      </c>
      <c r="B1004">
        <f t="shared" si="84"/>
        <v>4</v>
      </c>
      <c r="C1004">
        <f t="shared" si="84"/>
        <v>2</v>
      </c>
      <c r="E1004" t="str" cm="1">
        <f t="array" ref="E1004">IF(C1004&gt;INDEX('Invoer bestelling'!$Y$34:$AH$49,'Overzicht bestelling'!A1004,'Overzicht bestelling'!B1004),"",INDEX('Invoer bestelling'!$Y$34:$AH$49,'Overzicht bestelling'!A1004,'Overzicht bestelling'!B1004))</f>
        <v/>
      </c>
      <c r="F1004" t="str">
        <f>IF(E1004="","",VLOOKUP(A1004,'Invoer bestelling'!$A$34:$F$49,2,FALSE))</f>
        <v/>
      </c>
      <c r="G1004" t="str">
        <f t="shared" si="81"/>
        <v/>
      </c>
      <c r="H1004" t="str">
        <f>IF(F1004="","",VLOOKUP(F1004,'Invoer bestelling'!B$34:G$52,6,FALSE))</f>
        <v/>
      </c>
      <c r="I1004" t="str">
        <f t="array" ref="I1004">IFERROR(INDEX($G$1:$G$2320,SMALL(IF($G$1:$G$2320&lt;&gt;"",ROW($G$1:$G$2320)),ROW())),"")</f>
        <v/>
      </c>
      <c r="J1004" t="str">
        <f t="array" ref="J1004">IFERROR(INDEX($H$1:$H$2320,SMALL(IF($H$1:$H$2320&lt;&gt;"",ROW($H$1:$H$2320)),ROW())),"")</f>
        <v/>
      </c>
    </row>
    <row r="1005" spans="1:10" x14ac:dyDescent="0.25">
      <c r="A1005">
        <f t="shared" si="82"/>
        <v>15</v>
      </c>
      <c r="B1005">
        <f t="shared" si="84"/>
        <v>4</v>
      </c>
      <c r="C1005">
        <f t="shared" si="84"/>
        <v>3</v>
      </c>
      <c r="E1005" t="str" cm="1">
        <f t="array" ref="E1005">IF(C1005&gt;INDEX('Invoer bestelling'!$Y$34:$AH$49,'Overzicht bestelling'!A1005,'Overzicht bestelling'!B1005),"",INDEX('Invoer bestelling'!$Y$34:$AH$49,'Overzicht bestelling'!A1005,'Overzicht bestelling'!B1005))</f>
        <v/>
      </c>
      <c r="F1005" t="str">
        <f>IF(E1005="","",VLOOKUP(A1005,'Invoer bestelling'!$A$34:$F$49,2,FALSE))</f>
        <v/>
      </c>
      <c r="G1005" t="str">
        <f t="shared" si="81"/>
        <v/>
      </c>
      <c r="H1005" t="str">
        <f>IF(F1005="","",VLOOKUP(F1005,'Invoer bestelling'!B$34:G$52,6,FALSE))</f>
        <v/>
      </c>
      <c r="I1005" t="str">
        <f t="array" ref="I1005">IFERROR(INDEX($G$1:$G$2320,SMALL(IF($G$1:$G$2320&lt;&gt;"",ROW($G$1:$G$2320)),ROW())),"")</f>
        <v/>
      </c>
      <c r="J1005" t="str">
        <f t="array" ref="J1005">IFERROR(INDEX($H$1:$H$2320,SMALL(IF($H$1:$H$2320&lt;&gt;"",ROW($H$1:$H$2320)),ROW())),"")</f>
        <v/>
      </c>
    </row>
    <row r="1006" spans="1:10" x14ac:dyDescent="0.25">
      <c r="A1006">
        <f t="shared" si="82"/>
        <v>15</v>
      </c>
      <c r="B1006">
        <f t="shared" si="84"/>
        <v>4</v>
      </c>
      <c r="C1006">
        <f t="shared" si="84"/>
        <v>4</v>
      </c>
      <c r="E1006" t="str" cm="1">
        <f t="array" ref="E1006">IF(C1006&gt;INDEX('Invoer bestelling'!$Y$34:$AH$49,'Overzicht bestelling'!A1006,'Overzicht bestelling'!B1006),"",INDEX('Invoer bestelling'!$Y$34:$AH$49,'Overzicht bestelling'!A1006,'Overzicht bestelling'!B1006))</f>
        <v/>
      </c>
      <c r="F1006" t="str">
        <f>IF(E1006="","",VLOOKUP(A1006,'Invoer bestelling'!$A$34:$F$49,2,FALSE))</f>
        <v/>
      </c>
      <c r="G1006" t="str">
        <f t="shared" si="81"/>
        <v/>
      </c>
      <c r="H1006" t="str">
        <f>IF(F1006="","",VLOOKUP(F1006,'Invoer bestelling'!B$34:G$52,6,FALSE))</f>
        <v/>
      </c>
      <c r="I1006" t="str">
        <f t="array" ref="I1006">IFERROR(INDEX($G$1:$G$2320,SMALL(IF($G$1:$G$2320&lt;&gt;"",ROW($G$1:$G$2320)),ROW())),"")</f>
        <v/>
      </c>
      <c r="J1006" t="str">
        <f t="array" ref="J1006">IFERROR(INDEX($H$1:$H$2320,SMALL(IF($H$1:$H$2320&lt;&gt;"",ROW($H$1:$H$2320)),ROW())),"")</f>
        <v/>
      </c>
    </row>
    <row r="1007" spans="1:10" x14ac:dyDescent="0.25">
      <c r="A1007">
        <f t="shared" si="82"/>
        <v>15</v>
      </c>
      <c r="B1007">
        <f t="shared" si="84"/>
        <v>4</v>
      </c>
      <c r="C1007">
        <f t="shared" si="84"/>
        <v>5</v>
      </c>
      <c r="E1007" t="str" cm="1">
        <f t="array" ref="E1007">IF(C1007&gt;INDEX('Invoer bestelling'!$Y$34:$AH$49,'Overzicht bestelling'!A1007,'Overzicht bestelling'!B1007),"",INDEX('Invoer bestelling'!$Y$34:$AH$49,'Overzicht bestelling'!A1007,'Overzicht bestelling'!B1007))</f>
        <v/>
      </c>
      <c r="F1007" t="str">
        <f>IF(E1007="","",VLOOKUP(A1007,'Invoer bestelling'!$A$34:$F$49,2,FALSE))</f>
        <v/>
      </c>
      <c r="G1007" t="str">
        <f t="shared" si="81"/>
        <v/>
      </c>
      <c r="H1007" t="str">
        <f>IF(F1007="","",VLOOKUP(F1007,'Invoer bestelling'!B$34:G$52,6,FALSE))</f>
        <v/>
      </c>
      <c r="I1007" t="str">
        <f t="array" ref="I1007">IFERROR(INDEX($G$1:$G$2320,SMALL(IF($G$1:$G$2320&lt;&gt;"",ROW($G$1:$G$2320)),ROW())),"")</f>
        <v/>
      </c>
      <c r="J1007" t="str">
        <f t="array" ref="J1007">IFERROR(INDEX($H$1:$H$2320,SMALL(IF($H$1:$H$2320&lt;&gt;"",ROW($H$1:$H$2320)),ROW())),"")</f>
        <v/>
      </c>
    </row>
    <row r="1008" spans="1:10" x14ac:dyDescent="0.25">
      <c r="A1008">
        <f t="shared" si="82"/>
        <v>15</v>
      </c>
      <c r="B1008">
        <f t="shared" si="84"/>
        <v>4</v>
      </c>
      <c r="C1008">
        <f t="shared" si="84"/>
        <v>6</v>
      </c>
      <c r="E1008" t="str" cm="1">
        <f t="array" ref="E1008">IF(C1008&gt;INDEX('Invoer bestelling'!$Y$34:$AH$49,'Overzicht bestelling'!A1008,'Overzicht bestelling'!B1008),"",INDEX('Invoer bestelling'!$Y$34:$AH$49,'Overzicht bestelling'!A1008,'Overzicht bestelling'!B1008))</f>
        <v/>
      </c>
      <c r="F1008" t="str">
        <f>IF(E1008="","",VLOOKUP(A1008,'Invoer bestelling'!$A$34:$F$49,2,FALSE))</f>
        <v/>
      </c>
      <c r="G1008" t="str">
        <f t="shared" si="81"/>
        <v/>
      </c>
      <c r="H1008" t="str">
        <f>IF(F1008="","",VLOOKUP(F1008,'Invoer bestelling'!B$34:G$52,6,FALSE))</f>
        <v/>
      </c>
      <c r="I1008" t="str">
        <f t="array" ref="I1008">IFERROR(INDEX($G$1:$G$2320,SMALL(IF($G$1:$G$2320&lt;&gt;"",ROW($G$1:$G$2320)),ROW())),"")</f>
        <v/>
      </c>
      <c r="J1008" t="str">
        <f t="array" ref="J1008">IFERROR(INDEX($H$1:$H$2320,SMALL(IF($H$1:$H$2320&lt;&gt;"",ROW($H$1:$H$2320)),ROW())),"")</f>
        <v/>
      </c>
    </row>
    <row r="1009" spans="1:10" x14ac:dyDescent="0.25">
      <c r="A1009">
        <f t="shared" si="82"/>
        <v>15</v>
      </c>
      <c r="B1009">
        <f t="shared" si="84"/>
        <v>4</v>
      </c>
      <c r="C1009">
        <f t="shared" si="84"/>
        <v>7</v>
      </c>
      <c r="E1009" t="str" cm="1">
        <f t="array" ref="E1009">IF(C1009&gt;INDEX('Invoer bestelling'!$Y$34:$AH$49,'Overzicht bestelling'!A1009,'Overzicht bestelling'!B1009),"",INDEX('Invoer bestelling'!$Y$34:$AH$49,'Overzicht bestelling'!A1009,'Overzicht bestelling'!B1009))</f>
        <v/>
      </c>
      <c r="F1009" t="str">
        <f>IF(E1009="","",VLOOKUP(A1009,'Invoer bestelling'!$A$34:$F$49,2,FALSE))</f>
        <v/>
      </c>
      <c r="G1009" t="str">
        <f t="shared" si="81"/>
        <v/>
      </c>
      <c r="H1009" t="str">
        <f>IF(F1009="","",VLOOKUP(F1009,'Invoer bestelling'!B$34:G$52,6,FALSE))</f>
        <v/>
      </c>
      <c r="I1009" t="str">
        <f t="array" ref="I1009">IFERROR(INDEX($G$1:$G$2320,SMALL(IF($G$1:$G$2320&lt;&gt;"",ROW($G$1:$G$2320)),ROW())),"")</f>
        <v/>
      </c>
      <c r="J1009" t="str">
        <f t="array" ref="J1009">IFERROR(INDEX($H$1:$H$2320,SMALL(IF($H$1:$H$2320&lt;&gt;"",ROW($H$1:$H$2320)),ROW())),"")</f>
        <v/>
      </c>
    </row>
    <row r="1010" spans="1:10" x14ac:dyDescent="0.25">
      <c r="A1010">
        <f t="shared" si="82"/>
        <v>15</v>
      </c>
      <c r="B1010">
        <f t="shared" si="84"/>
        <v>5</v>
      </c>
      <c r="C1010">
        <f t="shared" si="84"/>
        <v>1</v>
      </c>
      <c r="E1010" t="str" cm="1">
        <f t="array" ref="E1010">IF(C1010&gt;INDEX('Invoer bestelling'!$Y$34:$AH$49,'Overzicht bestelling'!A1010,'Overzicht bestelling'!B1010),"",INDEX('Invoer bestelling'!$Y$34:$AH$49,'Overzicht bestelling'!A1010,'Overzicht bestelling'!B1010))</f>
        <v/>
      </c>
      <c r="F1010" t="str">
        <f>IF(E1010="","",VLOOKUP(A1010,'Invoer bestelling'!$A$34:$F$49,2,FALSE))</f>
        <v/>
      </c>
      <c r="G1010" t="str">
        <f t="shared" si="81"/>
        <v/>
      </c>
      <c r="H1010" t="str">
        <f>IF(F1010="","",VLOOKUP(F1010,'Invoer bestelling'!B$34:G$52,6,FALSE))</f>
        <v/>
      </c>
      <c r="I1010" t="str">
        <f t="array" ref="I1010">IFERROR(INDEX($G$1:$G$2320,SMALL(IF($G$1:$G$2320&lt;&gt;"",ROW($G$1:$G$2320)),ROW())),"")</f>
        <v/>
      </c>
      <c r="J1010" t="str">
        <f t="array" ref="J1010">IFERROR(INDEX($H$1:$H$2320,SMALL(IF($H$1:$H$2320&lt;&gt;"",ROW($H$1:$H$2320)),ROW())),"")</f>
        <v/>
      </c>
    </row>
    <row r="1011" spans="1:10" x14ac:dyDescent="0.25">
      <c r="A1011">
        <f t="shared" si="82"/>
        <v>15</v>
      </c>
      <c r="B1011">
        <f t="shared" si="84"/>
        <v>5</v>
      </c>
      <c r="C1011">
        <f t="shared" si="84"/>
        <v>2</v>
      </c>
      <c r="E1011" t="str" cm="1">
        <f t="array" ref="E1011">IF(C1011&gt;INDEX('Invoer bestelling'!$Y$34:$AH$49,'Overzicht bestelling'!A1011,'Overzicht bestelling'!B1011),"",INDEX('Invoer bestelling'!$Y$34:$AH$49,'Overzicht bestelling'!A1011,'Overzicht bestelling'!B1011))</f>
        <v/>
      </c>
      <c r="F1011" t="str">
        <f>IF(E1011="","",VLOOKUP(A1011,'Invoer bestelling'!$A$34:$F$49,2,FALSE))</f>
        <v/>
      </c>
      <c r="G1011" t="str">
        <f t="shared" si="81"/>
        <v/>
      </c>
      <c r="H1011" t="str">
        <f>IF(F1011="","",VLOOKUP(F1011,'Invoer bestelling'!B$34:G$52,6,FALSE))</f>
        <v/>
      </c>
      <c r="I1011" t="str">
        <f t="array" ref="I1011">IFERROR(INDEX($G$1:$G$2320,SMALL(IF($G$1:$G$2320&lt;&gt;"",ROW($G$1:$G$2320)),ROW())),"")</f>
        <v/>
      </c>
      <c r="J1011" t="str">
        <f t="array" ref="J1011">IFERROR(INDEX($H$1:$H$2320,SMALL(IF($H$1:$H$2320&lt;&gt;"",ROW($H$1:$H$2320)),ROW())),"")</f>
        <v/>
      </c>
    </row>
    <row r="1012" spans="1:10" x14ac:dyDescent="0.25">
      <c r="A1012">
        <f t="shared" si="82"/>
        <v>15</v>
      </c>
      <c r="B1012">
        <f t="shared" ref="B1012:C1031" si="85">B942</f>
        <v>5</v>
      </c>
      <c r="C1012">
        <f t="shared" si="85"/>
        <v>3</v>
      </c>
      <c r="E1012" t="str" cm="1">
        <f t="array" ref="E1012">IF(C1012&gt;INDEX('Invoer bestelling'!$Y$34:$AH$49,'Overzicht bestelling'!A1012,'Overzicht bestelling'!B1012),"",INDEX('Invoer bestelling'!$Y$34:$AH$49,'Overzicht bestelling'!A1012,'Overzicht bestelling'!B1012))</f>
        <v/>
      </c>
      <c r="F1012" t="str">
        <f>IF(E1012="","",VLOOKUP(A1012,'Invoer bestelling'!$A$34:$F$49,2,FALSE))</f>
        <v/>
      </c>
      <c r="G1012" t="str">
        <f t="shared" si="81"/>
        <v/>
      </c>
      <c r="H1012" t="str">
        <f>IF(F1012="","",VLOOKUP(F1012,'Invoer bestelling'!B$34:G$52,6,FALSE))</f>
        <v/>
      </c>
      <c r="I1012" t="str">
        <f t="array" ref="I1012">IFERROR(INDEX($G$1:$G$2320,SMALL(IF($G$1:$G$2320&lt;&gt;"",ROW($G$1:$G$2320)),ROW())),"")</f>
        <v/>
      </c>
      <c r="J1012" t="str">
        <f t="array" ref="J1012">IFERROR(INDEX($H$1:$H$2320,SMALL(IF($H$1:$H$2320&lt;&gt;"",ROW($H$1:$H$2320)),ROW())),"")</f>
        <v/>
      </c>
    </row>
    <row r="1013" spans="1:10" x14ac:dyDescent="0.25">
      <c r="A1013">
        <f t="shared" si="82"/>
        <v>15</v>
      </c>
      <c r="B1013">
        <f t="shared" si="85"/>
        <v>5</v>
      </c>
      <c r="C1013">
        <f t="shared" si="85"/>
        <v>4</v>
      </c>
      <c r="E1013" t="str" cm="1">
        <f t="array" ref="E1013">IF(C1013&gt;INDEX('Invoer bestelling'!$Y$34:$AH$49,'Overzicht bestelling'!A1013,'Overzicht bestelling'!B1013),"",INDEX('Invoer bestelling'!$Y$34:$AH$49,'Overzicht bestelling'!A1013,'Overzicht bestelling'!B1013))</f>
        <v/>
      </c>
      <c r="F1013" t="str">
        <f>IF(E1013="","",VLOOKUP(A1013,'Invoer bestelling'!$A$34:$F$49,2,FALSE))</f>
        <v/>
      </c>
      <c r="G1013" t="str">
        <f t="shared" si="81"/>
        <v/>
      </c>
      <c r="H1013" t="str">
        <f>IF(F1013="","",VLOOKUP(F1013,'Invoer bestelling'!B$34:G$52,6,FALSE))</f>
        <v/>
      </c>
      <c r="I1013" t="str">
        <f t="array" ref="I1013">IFERROR(INDEX($G$1:$G$2320,SMALL(IF($G$1:$G$2320&lt;&gt;"",ROW($G$1:$G$2320)),ROW())),"")</f>
        <v/>
      </c>
      <c r="J1013" t="str">
        <f t="array" ref="J1013">IFERROR(INDEX($H$1:$H$2320,SMALL(IF($H$1:$H$2320&lt;&gt;"",ROW($H$1:$H$2320)),ROW())),"")</f>
        <v/>
      </c>
    </row>
    <row r="1014" spans="1:10" x14ac:dyDescent="0.25">
      <c r="A1014">
        <f t="shared" si="82"/>
        <v>15</v>
      </c>
      <c r="B1014">
        <f t="shared" si="85"/>
        <v>5</v>
      </c>
      <c r="C1014">
        <f t="shared" si="85"/>
        <v>5</v>
      </c>
      <c r="E1014" t="str" cm="1">
        <f t="array" ref="E1014">IF(C1014&gt;INDEX('Invoer bestelling'!$Y$34:$AH$49,'Overzicht bestelling'!A1014,'Overzicht bestelling'!B1014),"",INDEX('Invoer bestelling'!$Y$34:$AH$49,'Overzicht bestelling'!A1014,'Overzicht bestelling'!B1014))</f>
        <v/>
      </c>
      <c r="F1014" t="str">
        <f>IF(E1014="","",VLOOKUP(A1014,'Invoer bestelling'!$A$34:$F$49,2,FALSE))</f>
        <v/>
      </c>
      <c r="G1014" t="str">
        <f t="shared" si="81"/>
        <v/>
      </c>
      <c r="H1014" t="str">
        <f>IF(F1014="","",VLOOKUP(F1014,'Invoer bestelling'!B$34:G$52,6,FALSE))</f>
        <v/>
      </c>
      <c r="I1014" t="str">
        <f t="array" ref="I1014">IFERROR(INDEX($G$1:$G$2320,SMALL(IF($G$1:$G$2320&lt;&gt;"",ROW($G$1:$G$2320)),ROW())),"")</f>
        <v/>
      </c>
      <c r="J1014" t="str">
        <f t="array" ref="J1014">IFERROR(INDEX($H$1:$H$2320,SMALL(IF($H$1:$H$2320&lt;&gt;"",ROW($H$1:$H$2320)),ROW())),"")</f>
        <v/>
      </c>
    </row>
    <row r="1015" spans="1:10" x14ac:dyDescent="0.25">
      <c r="A1015">
        <f t="shared" si="82"/>
        <v>15</v>
      </c>
      <c r="B1015">
        <f t="shared" si="85"/>
        <v>5</v>
      </c>
      <c r="C1015">
        <f t="shared" si="85"/>
        <v>6</v>
      </c>
      <c r="E1015" t="str" cm="1">
        <f t="array" ref="E1015">IF(C1015&gt;INDEX('Invoer bestelling'!$Y$34:$AH$49,'Overzicht bestelling'!A1015,'Overzicht bestelling'!B1015),"",INDEX('Invoer bestelling'!$Y$34:$AH$49,'Overzicht bestelling'!A1015,'Overzicht bestelling'!B1015))</f>
        <v/>
      </c>
      <c r="F1015" t="str">
        <f>IF(E1015="","",VLOOKUP(A1015,'Invoer bestelling'!$A$34:$F$49,2,FALSE))</f>
        <v/>
      </c>
      <c r="G1015" t="str">
        <f t="shared" si="81"/>
        <v/>
      </c>
      <c r="H1015" t="str">
        <f>IF(F1015="","",VLOOKUP(F1015,'Invoer bestelling'!B$34:G$52,6,FALSE))</f>
        <v/>
      </c>
      <c r="I1015" t="str">
        <f t="array" ref="I1015">IFERROR(INDEX($G$1:$G$2320,SMALL(IF($G$1:$G$2320&lt;&gt;"",ROW($G$1:$G$2320)),ROW())),"")</f>
        <v/>
      </c>
      <c r="J1015" t="str">
        <f t="array" ref="J1015">IFERROR(INDEX($H$1:$H$2320,SMALL(IF($H$1:$H$2320&lt;&gt;"",ROW($H$1:$H$2320)),ROW())),"")</f>
        <v/>
      </c>
    </row>
    <row r="1016" spans="1:10" x14ac:dyDescent="0.25">
      <c r="A1016">
        <f t="shared" si="82"/>
        <v>15</v>
      </c>
      <c r="B1016">
        <f t="shared" si="85"/>
        <v>5</v>
      </c>
      <c r="C1016">
        <f t="shared" si="85"/>
        <v>7</v>
      </c>
      <c r="E1016" t="str" cm="1">
        <f t="array" ref="E1016">IF(C1016&gt;INDEX('Invoer bestelling'!$Y$34:$AH$49,'Overzicht bestelling'!A1016,'Overzicht bestelling'!B1016),"",INDEX('Invoer bestelling'!$Y$34:$AH$49,'Overzicht bestelling'!A1016,'Overzicht bestelling'!B1016))</f>
        <v/>
      </c>
      <c r="F1016" t="str">
        <f>IF(E1016="","",VLOOKUP(A1016,'Invoer bestelling'!$A$34:$F$49,2,FALSE))</f>
        <v/>
      </c>
      <c r="G1016" t="str">
        <f t="shared" si="81"/>
        <v/>
      </c>
      <c r="H1016" t="str">
        <f>IF(F1016="","",VLOOKUP(F1016,'Invoer bestelling'!B$34:G$52,6,FALSE))</f>
        <v/>
      </c>
      <c r="I1016" t="str">
        <f t="array" ref="I1016">IFERROR(INDEX($G$1:$G$2320,SMALL(IF($G$1:$G$2320&lt;&gt;"",ROW($G$1:$G$2320)),ROW())),"")</f>
        <v/>
      </c>
      <c r="J1016" t="str">
        <f t="array" ref="J1016">IFERROR(INDEX($H$1:$H$2320,SMALL(IF($H$1:$H$2320&lt;&gt;"",ROW($H$1:$H$2320)),ROW())),"")</f>
        <v/>
      </c>
    </row>
    <row r="1017" spans="1:10" x14ac:dyDescent="0.25">
      <c r="A1017">
        <f t="shared" si="82"/>
        <v>15</v>
      </c>
      <c r="B1017">
        <f t="shared" si="85"/>
        <v>6</v>
      </c>
      <c r="C1017">
        <f t="shared" si="85"/>
        <v>1</v>
      </c>
      <c r="E1017" t="str" cm="1">
        <f t="array" ref="E1017">IF(C1017&gt;INDEX('Invoer bestelling'!$Y$34:$AH$49,'Overzicht bestelling'!A1017,'Overzicht bestelling'!B1017),"",INDEX('Invoer bestelling'!$Y$34:$AH$49,'Overzicht bestelling'!A1017,'Overzicht bestelling'!B1017))</f>
        <v/>
      </c>
      <c r="F1017" t="str">
        <f>IF(E1017="","",VLOOKUP(A1017,'Invoer bestelling'!$A$34:$F$49,2,FALSE))</f>
        <v/>
      </c>
      <c r="G1017" t="str">
        <f t="shared" si="81"/>
        <v/>
      </c>
      <c r="H1017" t="str">
        <f>IF(F1017="","",VLOOKUP(F1017,'Invoer bestelling'!B$34:G$52,6,FALSE))</f>
        <v/>
      </c>
      <c r="I1017" t="str">
        <f t="array" ref="I1017">IFERROR(INDEX($G$1:$G$2320,SMALL(IF($G$1:$G$2320&lt;&gt;"",ROW($G$1:$G$2320)),ROW())),"")</f>
        <v/>
      </c>
      <c r="J1017" t="str">
        <f t="array" ref="J1017">IFERROR(INDEX($H$1:$H$2320,SMALL(IF($H$1:$H$2320&lt;&gt;"",ROW($H$1:$H$2320)),ROW())),"")</f>
        <v/>
      </c>
    </row>
    <row r="1018" spans="1:10" x14ac:dyDescent="0.25">
      <c r="A1018">
        <f t="shared" si="82"/>
        <v>15</v>
      </c>
      <c r="B1018">
        <f t="shared" si="85"/>
        <v>6</v>
      </c>
      <c r="C1018">
        <f t="shared" si="85"/>
        <v>2</v>
      </c>
      <c r="E1018" t="str" cm="1">
        <f t="array" ref="E1018">IF(C1018&gt;INDEX('Invoer bestelling'!$Y$34:$AH$49,'Overzicht bestelling'!A1018,'Overzicht bestelling'!B1018),"",INDEX('Invoer bestelling'!$Y$34:$AH$49,'Overzicht bestelling'!A1018,'Overzicht bestelling'!B1018))</f>
        <v/>
      </c>
      <c r="F1018" t="str">
        <f>IF(E1018="","",VLOOKUP(A1018,'Invoer bestelling'!$A$34:$F$49,2,FALSE))</f>
        <v/>
      </c>
      <c r="G1018" t="str">
        <f t="shared" si="81"/>
        <v/>
      </c>
      <c r="H1018" t="str">
        <f>IF(F1018="","",VLOOKUP(F1018,'Invoer bestelling'!B$34:G$52,6,FALSE))</f>
        <v/>
      </c>
      <c r="I1018" t="str">
        <f t="array" ref="I1018">IFERROR(INDEX($G$1:$G$2320,SMALL(IF($G$1:$G$2320&lt;&gt;"",ROW($G$1:$G$2320)),ROW())),"")</f>
        <v/>
      </c>
      <c r="J1018" t="str">
        <f t="array" ref="J1018">IFERROR(INDEX($H$1:$H$2320,SMALL(IF($H$1:$H$2320&lt;&gt;"",ROW($H$1:$H$2320)),ROW())),"")</f>
        <v/>
      </c>
    </row>
    <row r="1019" spans="1:10" x14ac:dyDescent="0.25">
      <c r="A1019">
        <f t="shared" si="82"/>
        <v>15</v>
      </c>
      <c r="B1019">
        <f t="shared" si="85"/>
        <v>6</v>
      </c>
      <c r="C1019">
        <f t="shared" si="85"/>
        <v>3</v>
      </c>
      <c r="E1019" t="str" cm="1">
        <f t="array" ref="E1019">IF(C1019&gt;INDEX('Invoer bestelling'!$Y$34:$AH$49,'Overzicht bestelling'!A1019,'Overzicht bestelling'!B1019),"",INDEX('Invoer bestelling'!$Y$34:$AH$49,'Overzicht bestelling'!A1019,'Overzicht bestelling'!B1019))</f>
        <v/>
      </c>
      <c r="F1019" t="str">
        <f>IF(E1019="","",VLOOKUP(A1019,'Invoer bestelling'!$A$34:$F$49,2,FALSE))</f>
        <v/>
      </c>
      <c r="G1019" t="str">
        <f t="shared" si="81"/>
        <v/>
      </c>
      <c r="H1019" t="str">
        <f>IF(F1019="","",VLOOKUP(F1019,'Invoer bestelling'!B$34:G$52,6,FALSE))</f>
        <v/>
      </c>
      <c r="I1019" t="str">
        <f t="array" ref="I1019">IFERROR(INDEX($G$1:$G$2320,SMALL(IF($G$1:$G$2320&lt;&gt;"",ROW($G$1:$G$2320)),ROW())),"")</f>
        <v/>
      </c>
      <c r="J1019" t="str">
        <f t="array" ref="J1019">IFERROR(INDEX($H$1:$H$2320,SMALL(IF($H$1:$H$2320&lt;&gt;"",ROW($H$1:$H$2320)),ROW())),"")</f>
        <v/>
      </c>
    </row>
    <row r="1020" spans="1:10" x14ac:dyDescent="0.25">
      <c r="A1020">
        <f t="shared" si="82"/>
        <v>15</v>
      </c>
      <c r="B1020">
        <f t="shared" si="85"/>
        <v>6</v>
      </c>
      <c r="C1020">
        <f t="shared" si="85"/>
        <v>4</v>
      </c>
      <c r="E1020" t="str" cm="1">
        <f t="array" ref="E1020">IF(C1020&gt;INDEX('Invoer bestelling'!$Y$34:$AH$49,'Overzicht bestelling'!A1020,'Overzicht bestelling'!B1020),"",INDEX('Invoer bestelling'!$Y$34:$AH$49,'Overzicht bestelling'!A1020,'Overzicht bestelling'!B1020))</f>
        <v/>
      </c>
      <c r="F1020" t="str">
        <f>IF(E1020="","",VLOOKUP(A1020,'Invoer bestelling'!$A$34:$F$49,2,FALSE))</f>
        <v/>
      </c>
      <c r="G1020" t="str">
        <f t="shared" si="81"/>
        <v/>
      </c>
      <c r="H1020" t="str">
        <f>IF(F1020="","",VLOOKUP(F1020,'Invoer bestelling'!B$34:G$52,6,FALSE))</f>
        <v/>
      </c>
      <c r="I1020" t="str">
        <f t="array" ref="I1020">IFERROR(INDEX($G$1:$G$2320,SMALL(IF($G$1:$G$2320&lt;&gt;"",ROW($G$1:$G$2320)),ROW())),"")</f>
        <v/>
      </c>
      <c r="J1020" t="str">
        <f t="array" ref="J1020">IFERROR(INDEX($H$1:$H$2320,SMALL(IF($H$1:$H$2320&lt;&gt;"",ROW($H$1:$H$2320)),ROW())),"")</f>
        <v/>
      </c>
    </row>
    <row r="1021" spans="1:10" x14ac:dyDescent="0.25">
      <c r="A1021">
        <f t="shared" si="82"/>
        <v>15</v>
      </c>
      <c r="B1021">
        <f t="shared" si="85"/>
        <v>6</v>
      </c>
      <c r="C1021">
        <f t="shared" si="85"/>
        <v>5</v>
      </c>
      <c r="E1021" t="str" cm="1">
        <f t="array" ref="E1021">IF(C1021&gt;INDEX('Invoer bestelling'!$Y$34:$AH$49,'Overzicht bestelling'!A1021,'Overzicht bestelling'!B1021),"",INDEX('Invoer bestelling'!$Y$34:$AH$49,'Overzicht bestelling'!A1021,'Overzicht bestelling'!B1021))</f>
        <v/>
      </c>
      <c r="F1021" t="str">
        <f>IF(E1021="","",VLOOKUP(A1021,'Invoer bestelling'!$A$34:$F$49,2,FALSE))</f>
        <v/>
      </c>
      <c r="G1021" t="str">
        <f t="shared" si="81"/>
        <v/>
      </c>
      <c r="H1021" t="str">
        <f>IF(F1021="","",VLOOKUP(F1021,'Invoer bestelling'!B$34:G$52,6,FALSE))</f>
        <v/>
      </c>
      <c r="I1021" t="str">
        <f t="array" ref="I1021">IFERROR(INDEX($G$1:$G$2320,SMALL(IF($G$1:$G$2320&lt;&gt;"",ROW($G$1:$G$2320)),ROW())),"")</f>
        <v/>
      </c>
      <c r="J1021" t="str">
        <f t="array" ref="J1021">IFERROR(INDEX($H$1:$H$2320,SMALL(IF($H$1:$H$2320&lt;&gt;"",ROW($H$1:$H$2320)),ROW())),"")</f>
        <v/>
      </c>
    </row>
    <row r="1022" spans="1:10" x14ac:dyDescent="0.25">
      <c r="A1022">
        <f t="shared" si="82"/>
        <v>15</v>
      </c>
      <c r="B1022">
        <f t="shared" si="85"/>
        <v>6</v>
      </c>
      <c r="C1022">
        <f t="shared" si="85"/>
        <v>6</v>
      </c>
      <c r="E1022" t="str" cm="1">
        <f t="array" ref="E1022">IF(C1022&gt;INDEX('Invoer bestelling'!$Y$34:$AH$49,'Overzicht bestelling'!A1022,'Overzicht bestelling'!B1022),"",INDEX('Invoer bestelling'!$Y$34:$AH$49,'Overzicht bestelling'!A1022,'Overzicht bestelling'!B1022))</f>
        <v/>
      </c>
      <c r="F1022" t="str">
        <f>IF(E1022="","",VLOOKUP(A1022,'Invoer bestelling'!$A$34:$F$49,2,FALSE))</f>
        <v/>
      </c>
      <c r="G1022" t="str">
        <f t="shared" si="81"/>
        <v/>
      </c>
      <c r="H1022" t="str">
        <f>IF(F1022="","",VLOOKUP(F1022,'Invoer bestelling'!B$34:G$52,6,FALSE))</f>
        <v/>
      </c>
      <c r="I1022" t="str">
        <f t="array" ref="I1022">IFERROR(INDEX($G$1:$G$2320,SMALL(IF($G$1:$G$2320&lt;&gt;"",ROW($G$1:$G$2320)),ROW())),"")</f>
        <v/>
      </c>
      <c r="J1022" t="str">
        <f t="array" ref="J1022">IFERROR(INDEX($H$1:$H$2320,SMALL(IF($H$1:$H$2320&lt;&gt;"",ROW($H$1:$H$2320)),ROW())),"")</f>
        <v/>
      </c>
    </row>
    <row r="1023" spans="1:10" x14ac:dyDescent="0.25">
      <c r="A1023">
        <f t="shared" si="82"/>
        <v>15</v>
      </c>
      <c r="B1023">
        <f t="shared" si="85"/>
        <v>6</v>
      </c>
      <c r="C1023">
        <f t="shared" si="85"/>
        <v>7</v>
      </c>
      <c r="E1023" t="str" cm="1">
        <f t="array" ref="E1023">IF(C1023&gt;INDEX('Invoer bestelling'!$Y$34:$AH$49,'Overzicht bestelling'!A1023,'Overzicht bestelling'!B1023),"",INDEX('Invoer bestelling'!$Y$34:$AH$49,'Overzicht bestelling'!A1023,'Overzicht bestelling'!B1023))</f>
        <v/>
      </c>
      <c r="F1023" t="str">
        <f>IF(E1023="","",VLOOKUP(A1023,'Invoer bestelling'!$A$34:$F$49,2,FALSE))</f>
        <v/>
      </c>
      <c r="G1023" t="str">
        <f t="shared" si="81"/>
        <v/>
      </c>
      <c r="H1023" t="str">
        <f>IF(F1023="","",VLOOKUP(F1023,'Invoer bestelling'!B$34:G$52,6,FALSE))</f>
        <v/>
      </c>
      <c r="I1023" t="str">
        <f t="array" ref="I1023">IFERROR(INDEX($G$1:$G$2320,SMALL(IF($G$1:$G$2320&lt;&gt;"",ROW($G$1:$G$2320)),ROW())),"")</f>
        <v/>
      </c>
      <c r="J1023" t="str">
        <f t="array" ref="J1023">IFERROR(INDEX($H$1:$H$2320,SMALL(IF($H$1:$H$2320&lt;&gt;"",ROW($H$1:$H$2320)),ROW())),"")</f>
        <v/>
      </c>
    </row>
    <row r="1024" spans="1:10" x14ac:dyDescent="0.25">
      <c r="A1024">
        <f t="shared" si="82"/>
        <v>15</v>
      </c>
      <c r="B1024">
        <f t="shared" si="85"/>
        <v>7</v>
      </c>
      <c r="C1024">
        <f t="shared" si="85"/>
        <v>1</v>
      </c>
      <c r="E1024" t="str" cm="1">
        <f t="array" ref="E1024">IF(C1024&gt;INDEX('Invoer bestelling'!$Y$34:$AH$49,'Overzicht bestelling'!A1024,'Overzicht bestelling'!B1024),"",INDEX('Invoer bestelling'!$Y$34:$AH$49,'Overzicht bestelling'!A1024,'Overzicht bestelling'!B1024))</f>
        <v/>
      </c>
      <c r="F1024" t="str">
        <f>IF(E1024="","",VLOOKUP(A1024,'Invoer bestelling'!$A$34:$F$49,2,FALSE))</f>
        <v/>
      </c>
      <c r="G1024" t="str">
        <f t="shared" si="81"/>
        <v/>
      </c>
      <c r="H1024" t="str">
        <f>IF(F1024="","",VLOOKUP(F1024,'Invoer bestelling'!B$34:G$52,6,FALSE))</f>
        <v/>
      </c>
      <c r="I1024" t="str">
        <f t="array" ref="I1024">IFERROR(INDEX($G$1:$G$2320,SMALL(IF($G$1:$G$2320&lt;&gt;"",ROW($G$1:$G$2320)),ROW())),"")</f>
        <v/>
      </c>
      <c r="J1024" t="str">
        <f t="array" ref="J1024">IFERROR(INDEX($H$1:$H$2320,SMALL(IF($H$1:$H$2320&lt;&gt;"",ROW($H$1:$H$2320)),ROW())),"")</f>
        <v/>
      </c>
    </row>
    <row r="1025" spans="1:10" x14ac:dyDescent="0.25">
      <c r="A1025">
        <f t="shared" si="82"/>
        <v>15</v>
      </c>
      <c r="B1025">
        <f t="shared" si="85"/>
        <v>7</v>
      </c>
      <c r="C1025">
        <f t="shared" si="85"/>
        <v>2</v>
      </c>
      <c r="E1025" t="str" cm="1">
        <f t="array" ref="E1025">IF(C1025&gt;INDEX('Invoer bestelling'!$Y$34:$AH$49,'Overzicht bestelling'!A1025,'Overzicht bestelling'!B1025),"",INDEX('Invoer bestelling'!$Y$34:$AH$49,'Overzicht bestelling'!A1025,'Overzicht bestelling'!B1025))</f>
        <v/>
      </c>
      <c r="F1025" t="str">
        <f>IF(E1025="","",VLOOKUP(A1025,'Invoer bestelling'!$A$34:$F$49,2,FALSE))</f>
        <v/>
      </c>
      <c r="G1025" t="str">
        <f t="shared" si="81"/>
        <v/>
      </c>
      <c r="H1025" t="str">
        <f>IF(F1025="","",VLOOKUP(F1025,'Invoer bestelling'!B$34:G$52,6,FALSE))</f>
        <v/>
      </c>
      <c r="I1025" t="str">
        <f t="array" ref="I1025">IFERROR(INDEX($G$1:$G$2320,SMALL(IF($G$1:$G$2320&lt;&gt;"",ROW($G$1:$G$2320)),ROW())),"")</f>
        <v/>
      </c>
      <c r="J1025" t="str">
        <f t="array" ref="J1025">IFERROR(INDEX($H$1:$H$2320,SMALL(IF($H$1:$H$2320&lt;&gt;"",ROW($H$1:$H$2320)),ROW())),"")</f>
        <v/>
      </c>
    </row>
    <row r="1026" spans="1:10" x14ac:dyDescent="0.25">
      <c r="A1026">
        <f t="shared" si="82"/>
        <v>15</v>
      </c>
      <c r="B1026">
        <f t="shared" si="85"/>
        <v>7</v>
      </c>
      <c r="C1026">
        <f t="shared" si="85"/>
        <v>3</v>
      </c>
      <c r="E1026" t="str" cm="1">
        <f t="array" ref="E1026">IF(C1026&gt;INDEX('Invoer bestelling'!$Y$34:$AH$49,'Overzicht bestelling'!A1026,'Overzicht bestelling'!B1026),"",INDEX('Invoer bestelling'!$Y$34:$AH$49,'Overzicht bestelling'!A1026,'Overzicht bestelling'!B1026))</f>
        <v/>
      </c>
      <c r="F1026" t="str">
        <f>IF(E1026="","",VLOOKUP(A1026,'Invoer bestelling'!$A$34:$F$49,2,FALSE))</f>
        <v/>
      </c>
      <c r="G1026" t="str">
        <f t="shared" si="81"/>
        <v/>
      </c>
      <c r="H1026" t="str">
        <f>IF(F1026="","",VLOOKUP(F1026,'Invoer bestelling'!B$34:G$52,6,FALSE))</f>
        <v/>
      </c>
      <c r="I1026" t="str">
        <f t="array" ref="I1026">IFERROR(INDEX($G$1:$G$2320,SMALL(IF($G$1:$G$2320&lt;&gt;"",ROW($G$1:$G$2320)),ROW())),"")</f>
        <v/>
      </c>
      <c r="J1026" t="str">
        <f t="array" ref="J1026">IFERROR(INDEX($H$1:$H$2320,SMALL(IF($H$1:$H$2320&lt;&gt;"",ROW($H$1:$H$2320)),ROW())),"")</f>
        <v/>
      </c>
    </row>
    <row r="1027" spans="1:10" x14ac:dyDescent="0.25">
      <c r="A1027">
        <f t="shared" si="82"/>
        <v>15</v>
      </c>
      <c r="B1027">
        <f t="shared" si="85"/>
        <v>7</v>
      </c>
      <c r="C1027">
        <f t="shared" si="85"/>
        <v>4</v>
      </c>
      <c r="E1027" t="str" cm="1">
        <f t="array" ref="E1027">IF(C1027&gt;INDEX('Invoer bestelling'!$Y$34:$AH$49,'Overzicht bestelling'!A1027,'Overzicht bestelling'!B1027),"",INDEX('Invoer bestelling'!$Y$34:$AH$49,'Overzicht bestelling'!A1027,'Overzicht bestelling'!B1027))</f>
        <v/>
      </c>
      <c r="F1027" t="str">
        <f>IF(E1027="","",VLOOKUP(A1027,'Invoer bestelling'!$A$34:$F$49,2,FALSE))</f>
        <v/>
      </c>
      <c r="G1027" t="str">
        <f t="shared" ref="G1027:G1158" si="86">IF(F1027="","",F1027 &amp; " (MAAT "&amp;B1027&amp;")")</f>
        <v/>
      </c>
      <c r="H1027" t="str">
        <f>IF(F1027="","",VLOOKUP(F1027,'Invoer bestelling'!B$34:G$52,6,FALSE))</f>
        <v/>
      </c>
      <c r="I1027" t="str">
        <f t="array" ref="I1027">IFERROR(INDEX($G$1:$G$2320,SMALL(IF($G$1:$G$2320&lt;&gt;"",ROW($G$1:$G$2320)),ROW())),"")</f>
        <v/>
      </c>
      <c r="J1027" t="str">
        <f t="array" ref="J1027">IFERROR(INDEX($H$1:$H$2320,SMALL(IF($H$1:$H$2320&lt;&gt;"",ROW($H$1:$H$2320)),ROW())),"")</f>
        <v/>
      </c>
    </row>
    <row r="1028" spans="1:10" x14ac:dyDescent="0.25">
      <c r="A1028">
        <f t="shared" si="82"/>
        <v>15</v>
      </c>
      <c r="B1028">
        <f t="shared" si="85"/>
        <v>7</v>
      </c>
      <c r="C1028">
        <f t="shared" si="85"/>
        <v>5</v>
      </c>
      <c r="E1028" t="str" cm="1">
        <f t="array" ref="E1028">IF(C1028&gt;INDEX('Invoer bestelling'!$Y$34:$AH$49,'Overzicht bestelling'!A1028,'Overzicht bestelling'!B1028),"",INDEX('Invoer bestelling'!$Y$34:$AH$49,'Overzicht bestelling'!A1028,'Overzicht bestelling'!B1028))</f>
        <v/>
      </c>
      <c r="F1028" t="str">
        <f>IF(E1028="","",VLOOKUP(A1028,'Invoer bestelling'!$A$34:$F$49,2,FALSE))</f>
        <v/>
      </c>
      <c r="G1028" t="str">
        <f t="shared" si="86"/>
        <v/>
      </c>
      <c r="H1028" t="str">
        <f>IF(F1028="","",VLOOKUP(F1028,'Invoer bestelling'!B$34:G$52,6,FALSE))</f>
        <v/>
      </c>
      <c r="I1028" t="str">
        <f t="array" ref="I1028">IFERROR(INDEX($G$1:$G$2320,SMALL(IF($G$1:$G$2320&lt;&gt;"",ROW($G$1:$G$2320)),ROW())),"")</f>
        <v/>
      </c>
      <c r="J1028" t="str">
        <f t="array" ref="J1028">IFERROR(INDEX($H$1:$H$2320,SMALL(IF($H$1:$H$2320&lt;&gt;"",ROW($H$1:$H$2320)),ROW())),"")</f>
        <v/>
      </c>
    </row>
    <row r="1029" spans="1:10" x14ac:dyDescent="0.25">
      <c r="A1029">
        <f t="shared" si="82"/>
        <v>15</v>
      </c>
      <c r="B1029">
        <f t="shared" si="85"/>
        <v>7</v>
      </c>
      <c r="C1029">
        <f t="shared" si="85"/>
        <v>6</v>
      </c>
      <c r="E1029" t="str" cm="1">
        <f t="array" ref="E1029">IF(C1029&gt;INDEX('Invoer bestelling'!$Y$34:$AH$49,'Overzicht bestelling'!A1029,'Overzicht bestelling'!B1029),"",INDEX('Invoer bestelling'!$Y$34:$AH$49,'Overzicht bestelling'!A1029,'Overzicht bestelling'!B1029))</f>
        <v/>
      </c>
      <c r="F1029" t="str">
        <f>IF(E1029="","",VLOOKUP(A1029,'Invoer bestelling'!$A$34:$F$49,2,FALSE))</f>
        <v/>
      </c>
      <c r="G1029" t="str">
        <f t="shared" si="86"/>
        <v/>
      </c>
      <c r="H1029" t="str">
        <f>IF(F1029="","",VLOOKUP(F1029,'Invoer bestelling'!B$34:G$52,6,FALSE))</f>
        <v/>
      </c>
      <c r="I1029" t="str">
        <f t="array" ref="I1029">IFERROR(INDEX($G$1:$G$2320,SMALL(IF($G$1:$G$2320&lt;&gt;"",ROW($G$1:$G$2320)),ROW())),"")</f>
        <v/>
      </c>
      <c r="J1029" t="str">
        <f t="array" ref="J1029">IFERROR(INDEX($H$1:$H$2320,SMALL(IF($H$1:$H$2320&lt;&gt;"",ROW($H$1:$H$2320)),ROW())),"")</f>
        <v/>
      </c>
    </row>
    <row r="1030" spans="1:10" x14ac:dyDescent="0.25">
      <c r="A1030">
        <f t="shared" si="82"/>
        <v>15</v>
      </c>
      <c r="B1030">
        <f t="shared" si="85"/>
        <v>7</v>
      </c>
      <c r="C1030">
        <f t="shared" si="85"/>
        <v>7</v>
      </c>
      <c r="E1030" t="str" cm="1">
        <f t="array" ref="E1030">IF(C1030&gt;INDEX('Invoer bestelling'!$Y$34:$AH$49,'Overzicht bestelling'!A1030,'Overzicht bestelling'!B1030),"",INDEX('Invoer bestelling'!$Y$34:$AH$49,'Overzicht bestelling'!A1030,'Overzicht bestelling'!B1030))</f>
        <v/>
      </c>
      <c r="F1030" t="str">
        <f>IF(E1030="","",VLOOKUP(A1030,'Invoer bestelling'!$A$34:$F$49,2,FALSE))</f>
        <v/>
      </c>
      <c r="G1030" t="str">
        <f t="shared" si="86"/>
        <v/>
      </c>
      <c r="H1030" t="str">
        <f>IF(F1030="","",VLOOKUP(F1030,'Invoer bestelling'!B$34:G$52,6,FALSE))</f>
        <v/>
      </c>
      <c r="I1030" t="str">
        <f t="array" ref="I1030">IFERROR(INDEX($G$1:$G$2320,SMALL(IF($G$1:$G$2320&lt;&gt;"",ROW($G$1:$G$2320)),ROW())),"")</f>
        <v/>
      </c>
      <c r="J1030" t="str">
        <f t="array" ref="J1030">IFERROR(INDEX($H$1:$H$2320,SMALL(IF($H$1:$H$2320&lt;&gt;"",ROW($H$1:$H$2320)),ROW())),"")</f>
        <v/>
      </c>
    </row>
    <row r="1031" spans="1:10" x14ac:dyDescent="0.25">
      <c r="A1031">
        <f t="shared" si="82"/>
        <v>15</v>
      </c>
      <c r="B1031">
        <f t="shared" si="85"/>
        <v>8</v>
      </c>
      <c r="C1031">
        <f t="shared" si="85"/>
        <v>1</v>
      </c>
      <c r="E1031" t="str" cm="1">
        <f t="array" ref="E1031">IF(C1031&gt;INDEX('Invoer bestelling'!$Y$34:$AH$49,'Overzicht bestelling'!A1031,'Overzicht bestelling'!B1031),"",INDEX('Invoer bestelling'!$Y$34:$AH$49,'Overzicht bestelling'!A1031,'Overzicht bestelling'!B1031))</f>
        <v/>
      </c>
      <c r="F1031" t="str">
        <f>IF(E1031="","",VLOOKUP(A1031,'Invoer bestelling'!$A$34:$F$49,2,FALSE))</f>
        <v/>
      </c>
      <c r="G1031" t="str">
        <f t="shared" si="86"/>
        <v/>
      </c>
      <c r="H1031" t="str">
        <f>IF(F1031="","",VLOOKUP(F1031,'Invoer bestelling'!B$34:G$52,6,FALSE))</f>
        <v/>
      </c>
      <c r="I1031" t="str">
        <f t="array" ref="I1031">IFERROR(INDEX($G$1:$G$2320,SMALL(IF($G$1:$G$2320&lt;&gt;"",ROW($G$1:$G$2320)),ROW())),"")</f>
        <v/>
      </c>
      <c r="J1031" t="str">
        <f t="array" ref="J1031">IFERROR(INDEX($H$1:$H$2320,SMALL(IF($H$1:$H$2320&lt;&gt;"",ROW($H$1:$H$2320)),ROW())),"")</f>
        <v/>
      </c>
    </row>
    <row r="1032" spans="1:10" x14ac:dyDescent="0.25">
      <c r="A1032">
        <f t="shared" si="82"/>
        <v>15</v>
      </c>
      <c r="B1032">
        <f t="shared" ref="B1032:C1051" si="87">B962</f>
        <v>8</v>
      </c>
      <c r="C1032">
        <f t="shared" si="87"/>
        <v>2</v>
      </c>
      <c r="E1032" t="str" cm="1">
        <f t="array" ref="E1032">IF(C1032&gt;INDEX('Invoer bestelling'!$Y$34:$AH$49,'Overzicht bestelling'!A1032,'Overzicht bestelling'!B1032),"",INDEX('Invoer bestelling'!$Y$34:$AH$49,'Overzicht bestelling'!A1032,'Overzicht bestelling'!B1032))</f>
        <v/>
      </c>
      <c r="F1032" t="str">
        <f>IF(E1032="","",VLOOKUP(A1032,'Invoer bestelling'!$A$34:$F$49,2,FALSE))</f>
        <v/>
      </c>
      <c r="G1032" t="str">
        <f t="shared" si="86"/>
        <v/>
      </c>
      <c r="H1032" t="str">
        <f>IF(F1032="","",VLOOKUP(F1032,'Invoer bestelling'!B$34:G$52,6,FALSE))</f>
        <v/>
      </c>
      <c r="I1032" t="str">
        <f t="array" ref="I1032">IFERROR(INDEX($G$1:$G$2320,SMALL(IF($G$1:$G$2320&lt;&gt;"",ROW($G$1:$G$2320)),ROW())),"")</f>
        <v/>
      </c>
      <c r="J1032" t="str">
        <f t="array" ref="J1032">IFERROR(INDEX($H$1:$H$2320,SMALL(IF($H$1:$H$2320&lt;&gt;"",ROW($H$1:$H$2320)),ROW())),"")</f>
        <v/>
      </c>
    </row>
    <row r="1033" spans="1:10" x14ac:dyDescent="0.25">
      <c r="A1033">
        <f t="shared" ref="A1033:A1096" si="88">A963+1</f>
        <v>15</v>
      </c>
      <c r="B1033">
        <f t="shared" si="87"/>
        <v>8</v>
      </c>
      <c r="C1033">
        <f t="shared" si="87"/>
        <v>3</v>
      </c>
      <c r="E1033" t="str" cm="1">
        <f t="array" ref="E1033">IF(C1033&gt;INDEX('Invoer bestelling'!$Y$34:$AH$49,'Overzicht bestelling'!A1033,'Overzicht bestelling'!B1033),"",INDEX('Invoer bestelling'!$Y$34:$AH$49,'Overzicht bestelling'!A1033,'Overzicht bestelling'!B1033))</f>
        <v/>
      </c>
      <c r="F1033" t="str">
        <f>IF(E1033="","",VLOOKUP(A1033,'Invoer bestelling'!$A$34:$F$49,2,FALSE))</f>
        <v/>
      </c>
      <c r="G1033" t="str">
        <f t="shared" si="86"/>
        <v/>
      </c>
      <c r="H1033" t="str">
        <f>IF(F1033="","",VLOOKUP(F1033,'Invoer bestelling'!B$34:G$52,6,FALSE))</f>
        <v/>
      </c>
      <c r="I1033" t="str">
        <f t="array" ref="I1033">IFERROR(INDEX($G$1:$G$2320,SMALL(IF($G$1:$G$2320&lt;&gt;"",ROW($G$1:$G$2320)),ROW())),"")</f>
        <v/>
      </c>
      <c r="J1033" t="str">
        <f t="array" ref="J1033">IFERROR(INDEX($H$1:$H$2320,SMALL(IF($H$1:$H$2320&lt;&gt;"",ROW($H$1:$H$2320)),ROW())),"")</f>
        <v/>
      </c>
    </row>
    <row r="1034" spans="1:10" x14ac:dyDescent="0.25">
      <c r="A1034">
        <f t="shared" si="88"/>
        <v>15</v>
      </c>
      <c r="B1034">
        <f t="shared" si="87"/>
        <v>8</v>
      </c>
      <c r="C1034">
        <f t="shared" si="87"/>
        <v>4</v>
      </c>
      <c r="E1034" t="str" cm="1">
        <f t="array" ref="E1034">IF(C1034&gt;INDEX('Invoer bestelling'!$Y$34:$AH$49,'Overzicht bestelling'!A1034,'Overzicht bestelling'!B1034),"",INDEX('Invoer bestelling'!$Y$34:$AH$49,'Overzicht bestelling'!A1034,'Overzicht bestelling'!B1034))</f>
        <v/>
      </c>
      <c r="F1034" t="str">
        <f>IF(E1034="","",VLOOKUP(A1034,'Invoer bestelling'!$A$34:$F$49,2,FALSE))</f>
        <v/>
      </c>
      <c r="G1034" t="str">
        <f t="shared" si="86"/>
        <v/>
      </c>
      <c r="H1034" t="str">
        <f>IF(F1034="","",VLOOKUP(F1034,'Invoer bestelling'!B$34:G$52,6,FALSE))</f>
        <v/>
      </c>
      <c r="I1034" t="str">
        <f t="array" ref="I1034">IFERROR(INDEX($G$1:$G$2320,SMALL(IF($G$1:$G$2320&lt;&gt;"",ROW($G$1:$G$2320)),ROW())),"")</f>
        <v/>
      </c>
      <c r="J1034" t="str">
        <f t="array" ref="J1034">IFERROR(INDEX($H$1:$H$2320,SMALL(IF($H$1:$H$2320&lt;&gt;"",ROW($H$1:$H$2320)),ROW())),"")</f>
        <v/>
      </c>
    </row>
    <row r="1035" spans="1:10" x14ac:dyDescent="0.25">
      <c r="A1035">
        <f t="shared" si="88"/>
        <v>15</v>
      </c>
      <c r="B1035">
        <f t="shared" si="87"/>
        <v>8</v>
      </c>
      <c r="C1035">
        <f t="shared" si="87"/>
        <v>5</v>
      </c>
      <c r="E1035" t="str" cm="1">
        <f t="array" ref="E1035">IF(C1035&gt;INDEX('Invoer bestelling'!$Y$34:$AH$49,'Overzicht bestelling'!A1035,'Overzicht bestelling'!B1035),"",INDEX('Invoer bestelling'!$Y$34:$AH$49,'Overzicht bestelling'!A1035,'Overzicht bestelling'!B1035))</f>
        <v/>
      </c>
      <c r="F1035" t="str">
        <f>IF(E1035="","",VLOOKUP(A1035,'Invoer bestelling'!$A$34:$F$49,2,FALSE))</f>
        <v/>
      </c>
      <c r="G1035" t="str">
        <f t="shared" si="86"/>
        <v/>
      </c>
      <c r="H1035" t="str">
        <f>IF(F1035="","",VLOOKUP(F1035,'Invoer bestelling'!B$34:G$52,6,FALSE))</f>
        <v/>
      </c>
      <c r="I1035" t="str">
        <f t="array" ref="I1035">IFERROR(INDEX($G$1:$G$2320,SMALL(IF($G$1:$G$2320&lt;&gt;"",ROW($G$1:$G$2320)),ROW())),"")</f>
        <v/>
      </c>
      <c r="J1035" t="str">
        <f t="array" ref="J1035">IFERROR(INDEX($H$1:$H$2320,SMALL(IF($H$1:$H$2320&lt;&gt;"",ROW($H$1:$H$2320)),ROW())),"")</f>
        <v/>
      </c>
    </row>
    <row r="1036" spans="1:10" x14ac:dyDescent="0.25">
      <c r="A1036">
        <f t="shared" si="88"/>
        <v>15</v>
      </c>
      <c r="B1036">
        <f t="shared" si="87"/>
        <v>8</v>
      </c>
      <c r="C1036">
        <f t="shared" si="87"/>
        <v>6</v>
      </c>
      <c r="E1036" t="str" cm="1">
        <f t="array" ref="E1036">IF(C1036&gt;INDEX('Invoer bestelling'!$Y$34:$AH$49,'Overzicht bestelling'!A1036,'Overzicht bestelling'!B1036),"",INDEX('Invoer bestelling'!$Y$34:$AH$49,'Overzicht bestelling'!A1036,'Overzicht bestelling'!B1036))</f>
        <v/>
      </c>
      <c r="F1036" t="str">
        <f>IF(E1036="","",VLOOKUP(A1036,'Invoer bestelling'!$A$34:$F$49,2,FALSE))</f>
        <v/>
      </c>
      <c r="G1036" t="str">
        <f t="shared" si="86"/>
        <v/>
      </c>
      <c r="H1036" t="str">
        <f>IF(F1036="","",VLOOKUP(F1036,'Invoer bestelling'!B$34:G$52,6,FALSE))</f>
        <v/>
      </c>
      <c r="I1036" t="str">
        <f t="array" ref="I1036">IFERROR(INDEX($G$1:$G$2320,SMALL(IF($G$1:$G$2320&lt;&gt;"",ROW($G$1:$G$2320)),ROW())),"")</f>
        <v/>
      </c>
      <c r="J1036" t="str">
        <f t="array" ref="J1036">IFERROR(INDEX($H$1:$H$2320,SMALL(IF($H$1:$H$2320&lt;&gt;"",ROW($H$1:$H$2320)),ROW())),"")</f>
        <v/>
      </c>
    </row>
    <row r="1037" spans="1:10" x14ac:dyDescent="0.25">
      <c r="A1037">
        <f t="shared" si="88"/>
        <v>15</v>
      </c>
      <c r="B1037">
        <f t="shared" si="87"/>
        <v>8</v>
      </c>
      <c r="C1037">
        <f t="shared" si="87"/>
        <v>7</v>
      </c>
      <c r="E1037" t="str" cm="1">
        <f t="array" ref="E1037">IF(C1037&gt;INDEX('Invoer bestelling'!$Y$34:$AH$49,'Overzicht bestelling'!A1037,'Overzicht bestelling'!B1037),"",INDEX('Invoer bestelling'!$Y$34:$AH$49,'Overzicht bestelling'!A1037,'Overzicht bestelling'!B1037))</f>
        <v/>
      </c>
      <c r="F1037" t="str">
        <f>IF(E1037="","",VLOOKUP(A1037,'Invoer bestelling'!$A$34:$F$49,2,FALSE))</f>
        <v/>
      </c>
      <c r="G1037" t="str">
        <f t="shared" si="86"/>
        <v/>
      </c>
      <c r="H1037" t="str">
        <f>IF(F1037="","",VLOOKUP(F1037,'Invoer bestelling'!B$34:G$52,6,FALSE))</f>
        <v/>
      </c>
      <c r="I1037" t="str">
        <f t="array" ref="I1037">IFERROR(INDEX($G$1:$G$2320,SMALL(IF($G$1:$G$2320&lt;&gt;"",ROW($G$1:$G$2320)),ROW())),"")</f>
        <v/>
      </c>
      <c r="J1037" t="str">
        <f t="array" ref="J1037">IFERROR(INDEX($H$1:$H$2320,SMALL(IF($H$1:$H$2320&lt;&gt;"",ROW($H$1:$H$2320)),ROW())),"")</f>
        <v/>
      </c>
    </row>
    <row r="1038" spans="1:10" x14ac:dyDescent="0.25">
      <c r="A1038">
        <f t="shared" si="88"/>
        <v>15</v>
      </c>
      <c r="B1038">
        <f t="shared" si="87"/>
        <v>9</v>
      </c>
      <c r="C1038">
        <f t="shared" si="87"/>
        <v>1</v>
      </c>
      <c r="E1038" t="str" cm="1">
        <f t="array" ref="E1038">IF(C1038&gt;INDEX('Invoer bestelling'!$Y$34:$AH$49,'Overzicht bestelling'!A1038,'Overzicht bestelling'!B1038),"",INDEX('Invoer bestelling'!$Y$34:$AH$49,'Overzicht bestelling'!A1038,'Overzicht bestelling'!B1038))</f>
        <v/>
      </c>
      <c r="F1038" t="str">
        <f>IF(E1038="","",VLOOKUP(A1038,'Invoer bestelling'!$A$34:$F$49,2,FALSE))</f>
        <v/>
      </c>
      <c r="G1038" t="str">
        <f t="shared" si="86"/>
        <v/>
      </c>
      <c r="H1038" t="str">
        <f>IF(F1038="","",VLOOKUP(F1038,'Invoer bestelling'!B$34:G$52,6,FALSE))</f>
        <v/>
      </c>
      <c r="I1038" t="str">
        <f t="array" ref="I1038">IFERROR(INDEX($G$1:$G$2320,SMALL(IF($G$1:$G$2320&lt;&gt;"",ROW($G$1:$G$2320)),ROW())),"")</f>
        <v/>
      </c>
      <c r="J1038" t="str">
        <f t="array" ref="J1038">IFERROR(INDEX($H$1:$H$2320,SMALL(IF($H$1:$H$2320&lt;&gt;"",ROW($H$1:$H$2320)),ROW())),"")</f>
        <v/>
      </c>
    </row>
    <row r="1039" spans="1:10" x14ac:dyDescent="0.25">
      <c r="A1039">
        <f t="shared" si="88"/>
        <v>15</v>
      </c>
      <c r="B1039">
        <f t="shared" si="87"/>
        <v>9</v>
      </c>
      <c r="C1039">
        <f t="shared" si="87"/>
        <v>2</v>
      </c>
      <c r="E1039" t="str" cm="1">
        <f t="array" ref="E1039">IF(C1039&gt;INDEX('Invoer bestelling'!$Y$34:$AH$49,'Overzicht bestelling'!A1039,'Overzicht bestelling'!B1039),"",INDEX('Invoer bestelling'!$Y$34:$AH$49,'Overzicht bestelling'!A1039,'Overzicht bestelling'!B1039))</f>
        <v/>
      </c>
      <c r="F1039" t="str">
        <f>IF(E1039="","",VLOOKUP(A1039,'Invoer bestelling'!$A$34:$F$49,2,FALSE))</f>
        <v/>
      </c>
      <c r="G1039" t="str">
        <f t="shared" si="86"/>
        <v/>
      </c>
      <c r="H1039" t="str">
        <f>IF(F1039="","",VLOOKUP(F1039,'Invoer bestelling'!B$34:G$52,6,FALSE))</f>
        <v/>
      </c>
      <c r="I1039" t="str">
        <f t="array" ref="I1039">IFERROR(INDEX($G$1:$G$2320,SMALL(IF($G$1:$G$2320&lt;&gt;"",ROW($G$1:$G$2320)),ROW())),"")</f>
        <v/>
      </c>
      <c r="J1039" t="str">
        <f t="array" ref="J1039">IFERROR(INDEX($H$1:$H$2320,SMALL(IF($H$1:$H$2320&lt;&gt;"",ROW($H$1:$H$2320)),ROW())),"")</f>
        <v/>
      </c>
    </row>
    <row r="1040" spans="1:10" x14ac:dyDescent="0.25">
      <c r="A1040">
        <f t="shared" si="88"/>
        <v>15</v>
      </c>
      <c r="B1040">
        <f t="shared" si="87"/>
        <v>9</v>
      </c>
      <c r="C1040">
        <f t="shared" si="87"/>
        <v>3</v>
      </c>
      <c r="E1040" t="str" cm="1">
        <f t="array" ref="E1040">IF(C1040&gt;INDEX('Invoer bestelling'!$Y$34:$AH$49,'Overzicht bestelling'!A1040,'Overzicht bestelling'!B1040),"",INDEX('Invoer bestelling'!$Y$34:$AH$49,'Overzicht bestelling'!A1040,'Overzicht bestelling'!B1040))</f>
        <v/>
      </c>
      <c r="F1040" t="str">
        <f>IF(E1040="","",VLOOKUP(A1040,'Invoer bestelling'!$A$34:$F$49,2,FALSE))</f>
        <v/>
      </c>
      <c r="G1040" t="str">
        <f t="shared" si="86"/>
        <v/>
      </c>
      <c r="H1040" t="str">
        <f>IF(F1040="","",VLOOKUP(F1040,'Invoer bestelling'!B$34:G$52,6,FALSE))</f>
        <v/>
      </c>
      <c r="I1040" t="str">
        <f t="array" ref="I1040">IFERROR(INDEX($G$1:$G$2320,SMALL(IF($G$1:$G$2320&lt;&gt;"",ROW($G$1:$G$2320)),ROW())),"")</f>
        <v/>
      </c>
      <c r="J1040" t="str">
        <f t="array" ref="J1040">IFERROR(INDEX($H$1:$H$2320,SMALL(IF($H$1:$H$2320&lt;&gt;"",ROW($H$1:$H$2320)),ROW())),"")</f>
        <v/>
      </c>
    </row>
    <row r="1041" spans="1:10" x14ac:dyDescent="0.25">
      <c r="A1041">
        <f t="shared" si="88"/>
        <v>15</v>
      </c>
      <c r="B1041">
        <f t="shared" si="87"/>
        <v>9</v>
      </c>
      <c r="C1041">
        <f t="shared" si="87"/>
        <v>4</v>
      </c>
      <c r="E1041" t="str" cm="1">
        <f t="array" ref="E1041">IF(C1041&gt;INDEX('Invoer bestelling'!$Y$34:$AH$49,'Overzicht bestelling'!A1041,'Overzicht bestelling'!B1041),"",INDEX('Invoer bestelling'!$Y$34:$AH$49,'Overzicht bestelling'!A1041,'Overzicht bestelling'!B1041))</f>
        <v/>
      </c>
      <c r="F1041" t="str">
        <f>IF(E1041="","",VLOOKUP(A1041,'Invoer bestelling'!$A$34:$F$49,2,FALSE))</f>
        <v/>
      </c>
      <c r="G1041" t="str">
        <f t="shared" si="86"/>
        <v/>
      </c>
      <c r="H1041" t="str">
        <f>IF(F1041="","",VLOOKUP(F1041,'Invoer bestelling'!B$34:G$52,6,FALSE))</f>
        <v/>
      </c>
      <c r="I1041" t="str">
        <f t="array" ref="I1041">IFERROR(INDEX($G$1:$G$2320,SMALL(IF($G$1:$G$2320&lt;&gt;"",ROW($G$1:$G$2320)),ROW())),"")</f>
        <v/>
      </c>
      <c r="J1041" t="str">
        <f t="array" ref="J1041">IFERROR(INDEX($H$1:$H$2320,SMALL(IF($H$1:$H$2320&lt;&gt;"",ROW($H$1:$H$2320)),ROW())),"")</f>
        <v/>
      </c>
    </row>
    <row r="1042" spans="1:10" x14ac:dyDescent="0.25">
      <c r="A1042">
        <f t="shared" si="88"/>
        <v>15</v>
      </c>
      <c r="B1042">
        <f t="shared" si="87"/>
        <v>9</v>
      </c>
      <c r="C1042">
        <f t="shared" si="87"/>
        <v>5</v>
      </c>
      <c r="E1042" t="str" cm="1">
        <f t="array" ref="E1042">IF(C1042&gt;INDEX('Invoer bestelling'!$Y$34:$AH$49,'Overzicht bestelling'!A1042,'Overzicht bestelling'!B1042),"",INDEX('Invoer bestelling'!$Y$34:$AH$49,'Overzicht bestelling'!A1042,'Overzicht bestelling'!B1042))</f>
        <v/>
      </c>
      <c r="F1042" t="str">
        <f>IF(E1042="","",VLOOKUP(A1042,'Invoer bestelling'!$A$34:$F$49,2,FALSE))</f>
        <v/>
      </c>
      <c r="G1042" t="str">
        <f t="shared" si="86"/>
        <v/>
      </c>
      <c r="H1042" t="str">
        <f>IF(F1042="","",VLOOKUP(F1042,'Invoer bestelling'!B$34:G$52,6,FALSE))</f>
        <v/>
      </c>
      <c r="I1042" t="str">
        <f t="array" ref="I1042">IFERROR(INDEX($G$1:$G$2320,SMALL(IF($G$1:$G$2320&lt;&gt;"",ROW($G$1:$G$2320)),ROW())),"")</f>
        <v/>
      </c>
      <c r="J1042" t="str">
        <f t="array" ref="J1042">IFERROR(INDEX($H$1:$H$2320,SMALL(IF($H$1:$H$2320&lt;&gt;"",ROW($H$1:$H$2320)),ROW())),"")</f>
        <v/>
      </c>
    </row>
    <row r="1043" spans="1:10" x14ac:dyDescent="0.25">
      <c r="A1043">
        <f t="shared" si="88"/>
        <v>15</v>
      </c>
      <c r="B1043">
        <f t="shared" si="87"/>
        <v>9</v>
      </c>
      <c r="C1043">
        <f t="shared" si="87"/>
        <v>6</v>
      </c>
      <c r="E1043" t="str" cm="1">
        <f t="array" ref="E1043">IF(C1043&gt;INDEX('Invoer bestelling'!$Y$34:$AH$49,'Overzicht bestelling'!A1043,'Overzicht bestelling'!B1043),"",INDEX('Invoer bestelling'!$Y$34:$AH$49,'Overzicht bestelling'!A1043,'Overzicht bestelling'!B1043))</f>
        <v/>
      </c>
      <c r="F1043" t="str">
        <f>IF(E1043="","",VLOOKUP(A1043,'Invoer bestelling'!$A$34:$F$49,2,FALSE))</f>
        <v/>
      </c>
      <c r="G1043" t="str">
        <f t="shared" si="86"/>
        <v/>
      </c>
      <c r="H1043" t="str">
        <f>IF(F1043="","",VLOOKUP(F1043,'Invoer bestelling'!B$34:G$52,6,FALSE))</f>
        <v/>
      </c>
      <c r="I1043" t="str">
        <f t="array" ref="I1043">IFERROR(INDEX($G$1:$G$2320,SMALL(IF($G$1:$G$2320&lt;&gt;"",ROW($G$1:$G$2320)),ROW())),"")</f>
        <v/>
      </c>
      <c r="J1043" t="str">
        <f t="array" ref="J1043">IFERROR(INDEX($H$1:$H$2320,SMALL(IF($H$1:$H$2320&lt;&gt;"",ROW($H$1:$H$2320)),ROW())),"")</f>
        <v/>
      </c>
    </row>
    <row r="1044" spans="1:10" x14ac:dyDescent="0.25">
      <c r="A1044">
        <f t="shared" si="88"/>
        <v>15</v>
      </c>
      <c r="B1044">
        <f t="shared" si="87"/>
        <v>9</v>
      </c>
      <c r="C1044">
        <f t="shared" si="87"/>
        <v>7</v>
      </c>
      <c r="E1044" t="str" cm="1">
        <f t="array" ref="E1044">IF(C1044&gt;INDEX('Invoer bestelling'!$Y$34:$AH$49,'Overzicht bestelling'!A1044,'Overzicht bestelling'!B1044),"",INDEX('Invoer bestelling'!$Y$34:$AH$49,'Overzicht bestelling'!A1044,'Overzicht bestelling'!B1044))</f>
        <v/>
      </c>
      <c r="F1044" t="str">
        <f>IF(E1044="","",VLOOKUP(A1044,'Invoer bestelling'!$A$34:$F$49,2,FALSE))</f>
        <v/>
      </c>
      <c r="G1044" t="str">
        <f t="shared" si="86"/>
        <v/>
      </c>
      <c r="H1044" t="str">
        <f>IF(F1044="","",VLOOKUP(F1044,'Invoer bestelling'!B$34:G$52,6,FALSE))</f>
        <v/>
      </c>
      <c r="I1044" t="str">
        <f t="array" ref="I1044">IFERROR(INDEX($G$1:$G$2320,SMALL(IF($G$1:$G$2320&lt;&gt;"",ROW($G$1:$G$2320)),ROW())),"")</f>
        <v/>
      </c>
      <c r="J1044" t="str">
        <f t="array" ref="J1044">IFERROR(INDEX($H$1:$H$2320,SMALL(IF($H$1:$H$2320&lt;&gt;"",ROW($H$1:$H$2320)),ROW())),"")</f>
        <v/>
      </c>
    </row>
    <row r="1045" spans="1:10" x14ac:dyDescent="0.25">
      <c r="A1045">
        <f t="shared" si="88"/>
        <v>15</v>
      </c>
      <c r="B1045">
        <f t="shared" si="87"/>
        <v>10</v>
      </c>
      <c r="C1045">
        <f t="shared" si="87"/>
        <v>1</v>
      </c>
      <c r="E1045" t="str" cm="1">
        <f t="array" ref="E1045">IF(C1045&gt;INDEX('Invoer bestelling'!$Y$34:$AH$49,'Overzicht bestelling'!A1045,'Overzicht bestelling'!B1045),"",INDEX('Invoer bestelling'!$Y$34:$AH$49,'Overzicht bestelling'!A1045,'Overzicht bestelling'!B1045))</f>
        <v/>
      </c>
      <c r="F1045" t="str">
        <f>IF(E1045="","",VLOOKUP(A1045,'Invoer bestelling'!$A$34:$F$49,2,FALSE))</f>
        <v/>
      </c>
      <c r="G1045" t="str">
        <f t="shared" si="86"/>
        <v/>
      </c>
      <c r="H1045" t="str">
        <f>IF(F1045="","",VLOOKUP(F1045,'Invoer bestelling'!B$34:G$52,6,FALSE))</f>
        <v/>
      </c>
      <c r="I1045" t="str">
        <f t="array" ref="I1045">IFERROR(INDEX($G$1:$G$2320,SMALL(IF($G$1:$G$2320&lt;&gt;"",ROW($G$1:$G$2320)),ROW())),"")</f>
        <v/>
      </c>
      <c r="J1045" t="str">
        <f t="array" ref="J1045">IFERROR(INDEX($H$1:$H$2320,SMALL(IF($H$1:$H$2320&lt;&gt;"",ROW($H$1:$H$2320)),ROW())),"")</f>
        <v/>
      </c>
    </row>
    <row r="1046" spans="1:10" x14ac:dyDescent="0.25">
      <c r="A1046">
        <f t="shared" si="88"/>
        <v>15</v>
      </c>
      <c r="B1046">
        <f t="shared" si="87"/>
        <v>10</v>
      </c>
      <c r="C1046">
        <f t="shared" si="87"/>
        <v>2</v>
      </c>
      <c r="E1046" t="str" cm="1">
        <f t="array" ref="E1046">IF(C1046&gt;INDEX('Invoer bestelling'!$Y$34:$AH$49,'Overzicht bestelling'!A1046,'Overzicht bestelling'!B1046),"",INDEX('Invoer bestelling'!$Y$34:$AH$49,'Overzicht bestelling'!A1046,'Overzicht bestelling'!B1046))</f>
        <v/>
      </c>
      <c r="F1046" t="str">
        <f>IF(E1046="","",VLOOKUP(A1046,'Invoer bestelling'!$A$34:$F$49,2,FALSE))</f>
        <v/>
      </c>
      <c r="G1046" t="str">
        <f t="shared" si="86"/>
        <v/>
      </c>
      <c r="H1046" t="str">
        <f>IF(F1046="","",VLOOKUP(F1046,'Invoer bestelling'!B$34:G$52,6,FALSE))</f>
        <v/>
      </c>
      <c r="I1046" t="str">
        <f t="array" ref="I1046">IFERROR(INDEX($G$1:$G$2320,SMALL(IF($G$1:$G$2320&lt;&gt;"",ROW($G$1:$G$2320)),ROW())),"")</f>
        <v/>
      </c>
      <c r="J1046" t="str">
        <f t="array" ref="J1046">IFERROR(INDEX($H$1:$H$2320,SMALL(IF($H$1:$H$2320&lt;&gt;"",ROW($H$1:$H$2320)),ROW())),"")</f>
        <v/>
      </c>
    </row>
    <row r="1047" spans="1:10" x14ac:dyDescent="0.25">
      <c r="A1047">
        <f t="shared" si="88"/>
        <v>15</v>
      </c>
      <c r="B1047">
        <f t="shared" si="87"/>
        <v>10</v>
      </c>
      <c r="C1047">
        <f t="shared" si="87"/>
        <v>3</v>
      </c>
      <c r="E1047" t="str" cm="1">
        <f t="array" ref="E1047">IF(C1047&gt;INDEX('Invoer bestelling'!$Y$34:$AH$49,'Overzicht bestelling'!A1047,'Overzicht bestelling'!B1047),"",INDEX('Invoer bestelling'!$Y$34:$AH$49,'Overzicht bestelling'!A1047,'Overzicht bestelling'!B1047))</f>
        <v/>
      </c>
      <c r="F1047" t="str">
        <f>IF(E1047="","",VLOOKUP(A1047,'Invoer bestelling'!$A$34:$F$49,2,FALSE))</f>
        <v/>
      </c>
      <c r="G1047" t="str">
        <f t="shared" si="86"/>
        <v/>
      </c>
      <c r="H1047" t="str">
        <f>IF(F1047="","",VLOOKUP(F1047,'Invoer bestelling'!B$34:G$52,6,FALSE))</f>
        <v/>
      </c>
      <c r="I1047" t="str">
        <f t="array" ref="I1047">IFERROR(INDEX($G$1:$G$2320,SMALL(IF($G$1:$G$2320&lt;&gt;"",ROW($G$1:$G$2320)),ROW())),"")</f>
        <v/>
      </c>
      <c r="J1047" t="str">
        <f t="array" ref="J1047">IFERROR(INDEX($H$1:$H$2320,SMALL(IF($H$1:$H$2320&lt;&gt;"",ROW($H$1:$H$2320)),ROW())),"")</f>
        <v/>
      </c>
    </row>
    <row r="1048" spans="1:10" x14ac:dyDescent="0.25">
      <c r="A1048">
        <f t="shared" si="88"/>
        <v>15</v>
      </c>
      <c r="B1048">
        <f t="shared" si="87"/>
        <v>10</v>
      </c>
      <c r="C1048">
        <f t="shared" si="87"/>
        <v>4</v>
      </c>
      <c r="E1048" t="str" cm="1">
        <f t="array" ref="E1048">IF(C1048&gt;INDEX('Invoer bestelling'!$Y$34:$AH$49,'Overzicht bestelling'!A1048,'Overzicht bestelling'!B1048),"",INDEX('Invoer bestelling'!$Y$34:$AH$49,'Overzicht bestelling'!A1048,'Overzicht bestelling'!B1048))</f>
        <v/>
      </c>
      <c r="F1048" t="str">
        <f>IF(E1048="","",VLOOKUP(A1048,'Invoer bestelling'!$A$34:$F$49,2,FALSE))</f>
        <v/>
      </c>
      <c r="G1048" t="str">
        <f t="shared" si="86"/>
        <v/>
      </c>
      <c r="H1048" t="str">
        <f>IF(F1048="","",VLOOKUP(F1048,'Invoer bestelling'!B$34:G$52,6,FALSE))</f>
        <v/>
      </c>
      <c r="I1048" t="str">
        <f t="array" ref="I1048">IFERROR(INDEX($G$1:$G$2320,SMALL(IF($G$1:$G$2320&lt;&gt;"",ROW($G$1:$G$2320)),ROW())),"")</f>
        <v/>
      </c>
      <c r="J1048" t="str">
        <f t="array" ref="J1048">IFERROR(INDEX($H$1:$H$2320,SMALL(IF($H$1:$H$2320&lt;&gt;"",ROW($H$1:$H$2320)),ROW())),"")</f>
        <v/>
      </c>
    </row>
    <row r="1049" spans="1:10" x14ac:dyDescent="0.25">
      <c r="A1049">
        <f t="shared" si="88"/>
        <v>15</v>
      </c>
      <c r="B1049">
        <f t="shared" si="87"/>
        <v>10</v>
      </c>
      <c r="C1049">
        <f t="shared" si="87"/>
        <v>5</v>
      </c>
      <c r="E1049" t="str" cm="1">
        <f t="array" ref="E1049">IF(C1049&gt;INDEX('Invoer bestelling'!$Y$34:$AH$49,'Overzicht bestelling'!A1049,'Overzicht bestelling'!B1049),"",INDEX('Invoer bestelling'!$Y$34:$AH$49,'Overzicht bestelling'!A1049,'Overzicht bestelling'!B1049))</f>
        <v/>
      </c>
      <c r="F1049" t="str">
        <f>IF(E1049="","",VLOOKUP(A1049,'Invoer bestelling'!$A$34:$F$49,2,FALSE))</f>
        <v/>
      </c>
      <c r="G1049" t="str">
        <f t="shared" si="86"/>
        <v/>
      </c>
      <c r="H1049" t="str">
        <f>IF(F1049="","",VLOOKUP(F1049,'Invoer bestelling'!B$34:G$52,6,FALSE))</f>
        <v/>
      </c>
      <c r="I1049" t="str">
        <f t="array" ref="I1049">IFERROR(INDEX($G$1:$G$2320,SMALL(IF($G$1:$G$2320&lt;&gt;"",ROW($G$1:$G$2320)),ROW())),"")</f>
        <v/>
      </c>
      <c r="J1049" t="str">
        <f t="array" ref="J1049">IFERROR(INDEX($H$1:$H$2320,SMALL(IF($H$1:$H$2320&lt;&gt;"",ROW($H$1:$H$2320)),ROW())),"")</f>
        <v/>
      </c>
    </row>
    <row r="1050" spans="1:10" x14ac:dyDescent="0.25">
      <c r="A1050">
        <f t="shared" si="88"/>
        <v>15</v>
      </c>
      <c r="B1050">
        <f t="shared" si="87"/>
        <v>10</v>
      </c>
      <c r="C1050">
        <f t="shared" si="87"/>
        <v>6</v>
      </c>
      <c r="E1050" t="str" cm="1">
        <f t="array" ref="E1050">IF(C1050&gt;INDEX('Invoer bestelling'!$Y$34:$AH$49,'Overzicht bestelling'!A1050,'Overzicht bestelling'!B1050),"",INDEX('Invoer bestelling'!$Y$34:$AH$49,'Overzicht bestelling'!A1050,'Overzicht bestelling'!B1050))</f>
        <v/>
      </c>
      <c r="F1050" t="str">
        <f>IF(E1050="","",VLOOKUP(A1050,'Invoer bestelling'!$A$34:$F$49,2,FALSE))</f>
        <v/>
      </c>
      <c r="G1050" t="str">
        <f t="shared" si="86"/>
        <v/>
      </c>
      <c r="H1050" t="str">
        <f>IF(F1050="","",VLOOKUP(F1050,'Invoer bestelling'!B$34:G$52,6,FALSE))</f>
        <v/>
      </c>
      <c r="I1050" t="str">
        <f t="array" ref="I1050">IFERROR(INDEX($G$1:$G$2320,SMALL(IF($G$1:$G$2320&lt;&gt;"",ROW($G$1:$G$2320)),ROW())),"")</f>
        <v/>
      </c>
      <c r="J1050" t="str">
        <f t="array" ref="J1050">IFERROR(INDEX($H$1:$H$2320,SMALL(IF($H$1:$H$2320&lt;&gt;"",ROW($H$1:$H$2320)),ROW())),"")</f>
        <v/>
      </c>
    </row>
    <row r="1051" spans="1:10" x14ac:dyDescent="0.25">
      <c r="A1051">
        <f t="shared" si="88"/>
        <v>15</v>
      </c>
      <c r="B1051">
        <f t="shared" si="87"/>
        <v>10</v>
      </c>
      <c r="C1051">
        <f t="shared" si="87"/>
        <v>7</v>
      </c>
      <c r="E1051" t="str" cm="1">
        <f t="array" ref="E1051">IF(C1051&gt;INDEX('Invoer bestelling'!$Y$34:$AH$49,'Overzicht bestelling'!A1051,'Overzicht bestelling'!B1051),"",INDEX('Invoer bestelling'!$Y$34:$AH$49,'Overzicht bestelling'!A1051,'Overzicht bestelling'!B1051))</f>
        <v/>
      </c>
      <c r="F1051" t="str">
        <f>IF(E1051="","",VLOOKUP(A1051,'Invoer bestelling'!$A$34:$F$49,2,FALSE))</f>
        <v/>
      </c>
      <c r="G1051" t="str">
        <f t="shared" si="86"/>
        <v/>
      </c>
      <c r="H1051" t="str">
        <f>IF(F1051="","",VLOOKUP(F1051,'Invoer bestelling'!B$34:G$52,6,FALSE))</f>
        <v/>
      </c>
      <c r="I1051" t="str">
        <f t="array" ref="I1051">IFERROR(INDEX($G$1:$G$2320,SMALL(IF($G$1:$G$2320&lt;&gt;"",ROW($G$1:$G$2320)),ROW())),"")</f>
        <v/>
      </c>
      <c r="J1051" t="str">
        <f t="array" ref="J1051">IFERROR(INDEX($H$1:$H$2320,SMALL(IF($H$1:$H$2320&lt;&gt;"",ROW($H$1:$H$2320)),ROW())),"")</f>
        <v/>
      </c>
    </row>
    <row r="1052" spans="1:10" x14ac:dyDescent="0.25">
      <c r="A1052">
        <f t="shared" si="88"/>
        <v>16</v>
      </c>
      <c r="B1052">
        <f t="shared" ref="B1052:C1052" si="89">B982</f>
        <v>1</v>
      </c>
      <c r="C1052">
        <f t="shared" si="89"/>
        <v>1</v>
      </c>
      <c r="E1052" t="str" cm="1">
        <f t="array" ref="E1052">IF(C1052&gt;INDEX('Invoer bestelling'!$Y$34:$AH$49,'Overzicht bestelling'!A1052,'Overzicht bestelling'!B1052),"",INDEX('Invoer bestelling'!$Y$34:$AH$49,'Overzicht bestelling'!A1052,'Overzicht bestelling'!B1052))</f>
        <v/>
      </c>
      <c r="F1052" t="str">
        <f>IF(E1052="","",VLOOKUP(A1052,'Invoer bestelling'!$A$34:$F$49,2,FALSE))</f>
        <v/>
      </c>
      <c r="G1052" t="str">
        <f t="shared" si="86"/>
        <v/>
      </c>
      <c r="H1052" t="str">
        <f>IF(F1052="","",VLOOKUP(F1052,'Invoer bestelling'!B$34:G$52,6,FALSE))</f>
        <v/>
      </c>
      <c r="I1052" t="str">
        <f t="array" ref="I1052">IFERROR(INDEX($G$1:$G$2320,SMALL(IF($G$1:$G$2320&lt;&gt;"",ROW($G$1:$G$2320)),ROW())),"")</f>
        <v/>
      </c>
      <c r="J1052" t="str">
        <f t="array" ref="J1052">IFERROR(INDEX($H$1:$H$2320,SMALL(IF($H$1:$H$2320&lt;&gt;"",ROW($H$1:$H$2320)),ROW())),"")</f>
        <v/>
      </c>
    </row>
    <row r="1053" spans="1:10" x14ac:dyDescent="0.25">
      <c r="A1053">
        <f t="shared" si="88"/>
        <v>16</v>
      </c>
      <c r="B1053">
        <f t="shared" ref="B1053:C1053" si="90">B983</f>
        <v>1</v>
      </c>
      <c r="C1053">
        <f t="shared" si="90"/>
        <v>2</v>
      </c>
      <c r="E1053" t="str" cm="1">
        <f t="array" ref="E1053">IF(C1053&gt;INDEX('Invoer bestelling'!$Y$34:$AH$49,'Overzicht bestelling'!A1053,'Overzicht bestelling'!B1053),"",INDEX('Invoer bestelling'!$Y$34:$AH$49,'Overzicht bestelling'!A1053,'Overzicht bestelling'!B1053))</f>
        <v/>
      </c>
      <c r="F1053" t="str">
        <f>IF(E1053="","",VLOOKUP(A1053,'Invoer bestelling'!$A$34:$F$49,2,FALSE))</f>
        <v/>
      </c>
      <c r="G1053" t="str">
        <f t="shared" si="86"/>
        <v/>
      </c>
      <c r="H1053" t="str">
        <f>IF(F1053="","",VLOOKUP(F1053,'Invoer bestelling'!B$34:G$52,6,FALSE))</f>
        <v/>
      </c>
      <c r="I1053" t="str">
        <f t="array" ref="I1053">IFERROR(INDEX($G$1:$G$2320,SMALL(IF($G$1:$G$2320&lt;&gt;"",ROW($G$1:$G$2320)),ROW())),"")</f>
        <v/>
      </c>
      <c r="J1053" t="str">
        <f t="array" ref="J1053">IFERROR(INDEX($H$1:$H$2320,SMALL(IF($H$1:$H$2320&lt;&gt;"",ROW($H$1:$H$2320)),ROW())),"")</f>
        <v/>
      </c>
    </row>
    <row r="1054" spans="1:10" x14ac:dyDescent="0.25">
      <c r="A1054">
        <f t="shared" si="88"/>
        <v>16</v>
      </c>
      <c r="B1054">
        <f t="shared" ref="B1054:C1054" si="91">B984</f>
        <v>1</v>
      </c>
      <c r="C1054">
        <f t="shared" si="91"/>
        <v>3</v>
      </c>
      <c r="E1054" t="str" cm="1">
        <f t="array" ref="E1054">IF(C1054&gt;INDEX('Invoer bestelling'!$Y$34:$AH$49,'Overzicht bestelling'!A1054,'Overzicht bestelling'!B1054),"",INDEX('Invoer bestelling'!$Y$34:$AH$49,'Overzicht bestelling'!A1054,'Overzicht bestelling'!B1054))</f>
        <v/>
      </c>
      <c r="F1054" t="str">
        <f>IF(E1054="","",VLOOKUP(A1054,'Invoer bestelling'!$A$34:$F$49,2,FALSE))</f>
        <v/>
      </c>
      <c r="G1054" t="str">
        <f t="shared" si="86"/>
        <v/>
      </c>
      <c r="H1054" t="str">
        <f>IF(F1054="","",VLOOKUP(F1054,'Invoer bestelling'!B$34:G$52,6,FALSE))</f>
        <v/>
      </c>
      <c r="I1054" t="str">
        <f t="array" ref="I1054">IFERROR(INDEX($G$1:$G$2320,SMALL(IF($G$1:$G$2320&lt;&gt;"",ROW($G$1:$G$2320)),ROW())),"")</f>
        <v/>
      </c>
      <c r="J1054" t="str">
        <f t="array" ref="J1054">IFERROR(INDEX($H$1:$H$2320,SMALL(IF($H$1:$H$2320&lt;&gt;"",ROW($H$1:$H$2320)),ROW())),"")</f>
        <v/>
      </c>
    </row>
    <row r="1055" spans="1:10" x14ac:dyDescent="0.25">
      <c r="A1055">
        <f t="shared" si="88"/>
        <v>16</v>
      </c>
      <c r="B1055">
        <f t="shared" ref="B1055:C1055" si="92">B985</f>
        <v>1</v>
      </c>
      <c r="C1055">
        <f t="shared" si="92"/>
        <v>4</v>
      </c>
      <c r="E1055" t="str" cm="1">
        <f t="array" ref="E1055">IF(C1055&gt;INDEX('Invoer bestelling'!$Y$34:$AH$49,'Overzicht bestelling'!A1055,'Overzicht bestelling'!B1055),"",INDEX('Invoer bestelling'!$Y$34:$AH$49,'Overzicht bestelling'!A1055,'Overzicht bestelling'!B1055))</f>
        <v/>
      </c>
      <c r="F1055" t="str">
        <f>IF(E1055="","",VLOOKUP(A1055,'Invoer bestelling'!$A$34:$F$49,2,FALSE))</f>
        <v/>
      </c>
      <c r="G1055" t="str">
        <f t="shared" si="86"/>
        <v/>
      </c>
      <c r="H1055" t="str">
        <f>IF(F1055="","",VLOOKUP(F1055,'Invoer bestelling'!B$34:G$52,6,FALSE))</f>
        <v/>
      </c>
      <c r="I1055" t="str">
        <f t="array" ref="I1055">IFERROR(INDEX($G$1:$G$2320,SMALL(IF($G$1:$G$2320&lt;&gt;"",ROW($G$1:$G$2320)),ROW())),"")</f>
        <v/>
      </c>
      <c r="J1055" t="str">
        <f t="array" ref="J1055">IFERROR(INDEX($H$1:$H$2320,SMALL(IF($H$1:$H$2320&lt;&gt;"",ROW($H$1:$H$2320)),ROW())),"")</f>
        <v/>
      </c>
    </row>
    <row r="1056" spans="1:10" x14ac:dyDescent="0.25">
      <c r="A1056">
        <f t="shared" si="88"/>
        <v>16</v>
      </c>
      <c r="B1056">
        <f t="shared" ref="B1056:C1056" si="93">B986</f>
        <v>1</v>
      </c>
      <c r="C1056">
        <f t="shared" si="93"/>
        <v>5</v>
      </c>
      <c r="E1056" t="str" cm="1">
        <f t="array" ref="E1056">IF(C1056&gt;INDEX('Invoer bestelling'!$Y$34:$AH$49,'Overzicht bestelling'!A1056,'Overzicht bestelling'!B1056),"",INDEX('Invoer bestelling'!$Y$34:$AH$49,'Overzicht bestelling'!A1056,'Overzicht bestelling'!B1056))</f>
        <v/>
      </c>
      <c r="F1056" t="str">
        <f>IF(E1056="","",VLOOKUP(A1056,'Invoer bestelling'!$A$34:$F$49,2,FALSE))</f>
        <v/>
      </c>
      <c r="G1056" t="str">
        <f t="shared" si="86"/>
        <v/>
      </c>
      <c r="H1056" t="str">
        <f>IF(F1056="","",VLOOKUP(F1056,'Invoer bestelling'!B$34:G$52,6,FALSE))</f>
        <v/>
      </c>
      <c r="I1056" t="str">
        <f t="array" ref="I1056">IFERROR(INDEX($G$1:$G$2320,SMALL(IF($G$1:$G$2320&lt;&gt;"",ROW($G$1:$G$2320)),ROW())),"")</f>
        <v/>
      </c>
      <c r="J1056" t="str">
        <f t="array" ref="J1056">IFERROR(INDEX($H$1:$H$2320,SMALL(IF($H$1:$H$2320&lt;&gt;"",ROW($H$1:$H$2320)),ROW())),"")</f>
        <v/>
      </c>
    </row>
    <row r="1057" spans="1:10" x14ac:dyDescent="0.25">
      <c r="A1057">
        <f t="shared" si="88"/>
        <v>16</v>
      </c>
      <c r="B1057">
        <f t="shared" ref="B1057:C1057" si="94">B987</f>
        <v>1</v>
      </c>
      <c r="C1057">
        <f t="shared" si="94"/>
        <v>6</v>
      </c>
      <c r="E1057" t="str" cm="1">
        <f t="array" ref="E1057">IF(C1057&gt;INDEX('Invoer bestelling'!$Y$34:$AH$49,'Overzicht bestelling'!A1057,'Overzicht bestelling'!B1057),"",INDEX('Invoer bestelling'!$Y$34:$AH$49,'Overzicht bestelling'!A1057,'Overzicht bestelling'!B1057))</f>
        <v/>
      </c>
      <c r="F1057" t="str">
        <f>IF(E1057="","",VLOOKUP(A1057,'Invoer bestelling'!$A$34:$F$49,2,FALSE))</f>
        <v/>
      </c>
      <c r="G1057" t="str">
        <f t="shared" si="86"/>
        <v/>
      </c>
      <c r="H1057" t="str">
        <f>IF(F1057="","",VLOOKUP(F1057,'Invoer bestelling'!B$34:G$52,6,FALSE))</f>
        <v/>
      </c>
      <c r="I1057" t="str">
        <f t="array" ref="I1057">IFERROR(INDEX($G$1:$G$2320,SMALL(IF($G$1:$G$2320&lt;&gt;"",ROW($G$1:$G$2320)),ROW())),"")</f>
        <v/>
      </c>
      <c r="J1057" t="str">
        <f t="array" ref="J1057">IFERROR(INDEX($H$1:$H$2320,SMALL(IF($H$1:$H$2320&lt;&gt;"",ROW($H$1:$H$2320)),ROW())),"")</f>
        <v/>
      </c>
    </row>
    <row r="1058" spans="1:10" x14ac:dyDescent="0.25">
      <c r="A1058">
        <f t="shared" si="88"/>
        <v>16</v>
      </c>
      <c r="B1058">
        <f t="shared" ref="B1058:C1058" si="95">B988</f>
        <v>1</v>
      </c>
      <c r="C1058">
        <f t="shared" si="95"/>
        <v>7</v>
      </c>
      <c r="E1058" t="str" cm="1">
        <f t="array" ref="E1058">IF(C1058&gt;INDEX('Invoer bestelling'!$Y$34:$AH$49,'Overzicht bestelling'!A1058,'Overzicht bestelling'!B1058),"",INDEX('Invoer bestelling'!$Y$34:$AH$49,'Overzicht bestelling'!A1058,'Overzicht bestelling'!B1058))</f>
        <v/>
      </c>
      <c r="F1058" t="str">
        <f>IF(E1058="","",VLOOKUP(A1058,'Invoer bestelling'!$A$34:$F$49,2,FALSE))</f>
        <v/>
      </c>
      <c r="G1058" t="str">
        <f t="shared" si="86"/>
        <v/>
      </c>
      <c r="H1058" t="str">
        <f>IF(F1058="","",VLOOKUP(F1058,'Invoer bestelling'!B$34:G$52,6,FALSE))</f>
        <v/>
      </c>
      <c r="I1058" t="str">
        <f t="array" ref="I1058">IFERROR(INDEX($G$1:$G$2320,SMALL(IF($G$1:$G$2320&lt;&gt;"",ROW($G$1:$G$2320)),ROW())),"")</f>
        <v/>
      </c>
      <c r="J1058" t="str">
        <f t="array" ref="J1058">IFERROR(INDEX($H$1:$H$2320,SMALL(IF($H$1:$H$2320&lt;&gt;"",ROW($H$1:$H$2320)),ROW())),"")</f>
        <v/>
      </c>
    </row>
    <row r="1059" spans="1:10" x14ac:dyDescent="0.25">
      <c r="A1059">
        <f t="shared" si="88"/>
        <v>16</v>
      </c>
      <c r="B1059">
        <f t="shared" ref="B1059:C1059" si="96">B989</f>
        <v>2</v>
      </c>
      <c r="C1059">
        <f t="shared" si="96"/>
        <v>1</v>
      </c>
      <c r="E1059" t="str" cm="1">
        <f t="array" ref="E1059">IF(C1059&gt;INDEX('Invoer bestelling'!$Y$34:$AH$49,'Overzicht bestelling'!A1059,'Overzicht bestelling'!B1059),"",INDEX('Invoer bestelling'!$Y$34:$AH$49,'Overzicht bestelling'!A1059,'Overzicht bestelling'!B1059))</f>
        <v/>
      </c>
      <c r="F1059" t="str">
        <f>IF(E1059="","",VLOOKUP(A1059,'Invoer bestelling'!$A$34:$F$49,2,FALSE))</f>
        <v/>
      </c>
      <c r="G1059" t="str">
        <f t="shared" si="86"/>
        <v/>
      </c>
      <c r="H1059" t="str">
        <f>IF(F1059="","",VLOOKUP(F1059,'Invoer bestelling'!B$34:G$52,6,FALSE))</f>
        <v/>
      </c>
      <c r="I1059" t="str">
        <f t="array" ref="I1059">IFERROR(INDEX($G$1:$G$2320,SMALL(IF($G$1:$G$2320&lt;&gt;"",ROW($G$1:$G$2320)),ROW())),"")</f>
        <v/>
      </c>
      <c r="J1059" t="str">
        <f t="array" ref="J1059">IFERROR(INDEX($H$1:$H$2320,SMALL(IF($H$1:$H$2320&lt;&gt;"",ROW($H$1:$H$2320)),ROW())),"")</f>
        <v/>
      </c>
    </row>
    <row r="1060" spans="1:10" x14ac:dyDescent="0.25">
      <c r="A1060">
        <f t="shared" si="88"/>
        <v>16</v>
      </c>
      <c r="B1060">
        <f t="shared" ref="B1060:C1060" si="97">B990</f>
        <v>2</v>
      </c>
      <c r="C1060">
        <f t="shared" si="97"/>
        <v>2</v>
      </c>
      <c r="E1060" t="str" cm="1">
        <f t="array" ref="E1060">IF(C1060&gt;INDEX('Invoer bestelling'!$Y$34:$AH$49,'Overzicht bestelling'!A1060,'Overzicht bestelling'!B1060),"",INDEX('Invoer bestelling'!$Y$34:$AH$49,'Overzicht bestelling'!A1060,'Overzicht bestelling'!B1060))</f>
        <v/>
      </c>
      <c r="F1060" t="str">
        <f>IF(E1060="","",VLOOKUP(A1060,'Invoer bestelling'!$A$34:$F$49,2,FALSE))</f>
        <v/>
      </c>
      <c r="G1060" t="str">
        <f t="shared" si="86"/>
        <v/>
      </c>
      <c r="H1060" t="str">
        <f>IF(F1060="","",VLOOKUP(F1060,'Invoer bestelling'!B$34:G$52,6,FALSE))</f>
        <v/>
      </c>
      <c r="I1060" t="str">
        <f t="array" ref="I1060">IFERROR(INDEX($G$1:$G$2320,SMALL(IF($G$1:$G$2320&lt;&gt;"",ROW($G$1:$G$2320)),ROW())),"")</f>
        <v/>
      </c>
      <c r="J1060" t="str">
        <f t="array" ref="J1060">IFERROR(INDEX($H$1:$H$2320,SMALL(IF($H$1:$H$2320&lt;&gt;"",ROW($H$1:$H$2320)),ROW())),"")</f>
        <v/>
      </c>
    </row>
    <row r="1061" spans="1:10" x14ac:dyDescent="0.25">
      <c r="A1061">
        <f t="shared" si="88"/>
        <v>16</v>
      </c>
      <c r="B1061">
        <f t="shared" ref="B1061:C1061" si="98">B991</f>
        <v>2</v>
      </c>
      <c r="C1061">
        <f t="shared" si="98"/>
        <v>3</v>
      </c>
      <c r="E1061" t="str" cm="1">
        <f t="array" ref="E1061">IF(C1061&gt;INDEX('Invoer bestelling'!$Y$34:$AH$49,'Overzicht bestelling'!A1061,'Overzicht bestelling'!B1061),"",INDEX('Invoer bestelling'!$Y$34:$AH$49,'Overzicht bestelling'!A1061,'Overzicht bestelling'!B1061))</f>
        <v/>
      </c>
      <c r="F1061" t="str">
        <f>IF(E1061="","",VLOOKUP(A1061,'Invoer bestelling'!$A$34:$F$49,2,FALSE))</f>
        <v/>
      </c>
      <c r="G1061" t="str">
        <f t="shared" si="86"/>
        <v/>
      </c>
      <c r="H1061" t="str">
        <f>IF(F1061="","",VLOOKUP(F1061,'Invoer bestelling'!B$34:G$52,6,FALSE))</f>
        <v/>
      </c>
      <c r="I1061" t="str">
        <f t="array" ref="I1061">IFERROR(INDEX($G$1:$G$2320,SMALL(IF($G$1:$G$2320&lt;&gt;"",ROW($G$1:$G$2320)),ROW())),"")</f>
        <v/>
      </c>
      <c r="J1061" t="str">
        <f t="array" ref="J1061">IFERROR(INDEX($H$1:$H$2320,SMALL(IF($H$1:$H$2320&lt;&gt;"",ROW($H$1:$H$2320)),ROW())),"")</f>
        <v/>
      </c>
    </row>
    <row r="1062" spans="1:10" x14ac:dyDescent="0.25">
      <c r="A1062">
        <f t="shared" si="88"/>
        <v>16</v>
      </c>
      <c r="B1062">
        <f t="shared" ref="B1062:C1062" si="99">B992</f>
        <v>2</v>
      </c>
      <c r="C1062">
        <f t="shared" si="99"/>
        <v>4</v>
      </c>
      <c r="E1062" t="str" cm="1">
        <f t="array" ref="E1062">IF(C1062&gt;INDEX('Invoer bestelling'!$Y$34:$AH$49,'Overzicht bestelling'!A1062,'Overzicht bestelling'!B1062),"",INDEX('Invoer bestelling'!$Y$34:$AH$49,'Overzicht bestelling'!A1062,'Overzicht bestelling'!B1062))</f>
        <v/>
      </c>
      <c r="F1062" t="str">
        <f>IF(E1062="","",VLOOKUP(A1062,'Invoer bestelling'!$A$34:$F$49,2,FALSE))</f>
        <v/>
      </c>
      <c r="G1062" t="str">
        <f t="shared" si="86"/>
        <v/>
      </c>
      <c r="H1062" t="str">
        <f>IF(F1062="","",VLOOKUP(F1062,'Invoer bestelling'!B$34:G$52,6,FALSE))</f>
        <v/>
      </c>
      <c r="I1062" t="str">
        <f t="array" ref="I1062">IFERROR(INDEX($G$1:$G$2320,SMALL(IF($G$1:$G$2320&lt;&gt;"",ROW($G$1:$G$2320)),ROW())),"")</f>
        <v/>
      </c>
      <c r="J1062" t="str">
        <f t="array" ref="J1062">IFERROR(INDEX($H$1:$H$2320,SMALL(IF($H$1:$H$2320&lt;&gt;"",ROW($H$1:$H$2320)),ROW())),"")</f>
        <v/>
      </c>
    </row>
    <row r="1063" spans="1:10" x14ac:dyDescent="0.25">
      <c r="A1063">
        <f t="shared" si="88"/>
        <v>16</v>
      </c>
      <c r="B1063">
        <f t="shared" ref="B1063:C1063" si="100">B993</f>
        <v>2</v>
      </c>
      <c r="C1063">
        <f t="shared" si="100"/>
        <v>5</v>
      </c>
      <c r="E1063" t="str" cm="1">
        <f t="array" ref="E1063">IF(C1063&gt;INDEX('Invoer bestelling'!$Y$34:$AH$49,'Overzicht bestelling'!A1063,'Overzicht bestelling'!B1063),"",INDEX('Invoer bestelling'!$Y$34:$AH$49,'Overzicht bestelling'!A1063,'Overzicht bestelling'!B1063))</f>
        <v/>
      </c>
      <c r="F1063" t="str">
        <f>IF(E1063="","",VLOOKUP(A1063,'Invoer bestelling'!$A$34:$F$49,2,FALSE))</f>
        <v/>
      </c>
      <c r="G1063" t="str">
        <f t="shared" si="86"/>
        <v/>
      </c>
      <c r="H1063" t="str">
        <f>IF(F1063="","",VLOOKUP(F1063,'Invoer bestelling'!B$34:G$52,6,FALSE))</f>
        <v/>
      </c>
      <c r="I1063" t="str">
        <f t="array" ref="I1063">IFERROR(INDEX($G$1:$G$2320,SMALL(IF($G$1:$G$2320&lt;&gt;"",ROW($G$1:$G$2320)),ROW())),"")</f>
        <v/>
      </c>
      <c r="J1063" t="str">
        <f t="array" ref="J1063">IFERROR(INDEX($H$1:$H$2320,SMALL(IF($H$1:$H$2320&lt;&gt;"",ROW($H$1:$H$2320)),ROW())),"")</f>
        <v/>
      </c>
    </row>
    <row r="1064" spans="1:10" x14ac:dyDescent="0.25">
      <c r="A1064">
        <f t="shared" si="88"/>
        <v>16</v>
      </c>
      <c r="B1064">
        <f t="shared" ref="B1064:C1064" si="101">B994</f>
        <v>2</v>
      </c>
      <c r="C1064">
        <f t="shared" si="101"/>
        <v>6</v>
      </c>
      <c r="E1064" t="str" cm="1">
        <f t="array" ref="E1064">IF(C1064&gt;INDEX('Invoer bestelling'!$Y$34:$AH$49,'Overzicht bestelling'!A1064,'Overzicht bestelling'!B1064),"",INDEX('Invoer bestelling'!$Y$34:$AH$49,'Overzicht bestelling'!A1064,'Overzicht bestelling'!B1064))</f>
        <v/>
      </c>
      <c r="F1064" t="str">
        <f>IF(E1064="","",VLOOKUP(A1064,'Invoer bestelling'!$A$34:$F$49,2,FALSE))</f>
        <v/>
      </c>
      <c r="G1064" t="str">
        <f t="shared" si="86"/>
        <v/>
      </c>
      <c r="H1064" t="str">
        <f>IF(F1064="","",VLOOKUP(F1064,'Invoer bestelling'!B$34:G$52,6,FALSE))</f>
        <v/>
      </c>
      <c r="I1064" t="str">
        <f t="array" ref="I1064">IFERROR(INDEX($G$1:$G$2320,SMALL(IF($G$1:$G$2320&lt;&gt;"",ROW($G$1:$G$2320)),ROW())),"")</f>
        <v/>
      </c>
      <c r="J1064" t="str">
        <f t="array" ref="J1064">IFERROR(INDEX($H$1:$H$2320,SMALL(IF($H$1:$H$2320&lt;&gt;"",ROW($H$1:$H$2320)),ROW())),"")</f>
        <v/>
      </c>
    </row>
    <row r="1065" spans="1:10" x14ac:dyDescent="0.25">
      <c r="A1065">
        <f t="shared" si="88"/>
        <v>16</v>
      </c>
      <c r="B1065">
        <f t="shared" ref="B1065:C1065" si="102">B995</f>
        <v>2</v>
      </c>
      <c r="C1065">
        <f t="shared" si="102"/>
        <v>7</v>
      </c>
      <c r="E1065" t="str" cm="1">
        <f t="array" ref="E1065">IF(C1065&gt;INDEX('Invoer bestelling'!$Y$34:$AH$49,'Overzicht bestelling'!A1065,'Overzicht bestelling'!B1065),"",INDEX('Invoer bestelling'!$Y$34:$AH$49,'Overzicht bestelling'!A1065,'Overzicht bestelling'!B1065))</f>
        <v/>
      </c>
      <c r="F1065" t="str">
        <f>IF(E1065="","",VLOOKUP(A1065,'Invoer bestelling'!$A$34:$F$49,2,FALSE))</f>
        <v/>
      </c>
      <c r="G1065" t="str">
        <f t="shared" si="86"/>
        <v/>
      </c>
      <c r="H1065" t="str">
        <f>IF(F1065="","",VLOOKUP(F1065,'Invoer bestelling'!B$34:G$52,6,FALSE))</f>
        <v/>
      </c>
      <c r="I1065" t="str">
        <f t="array" ref="I1065">IFERROR(INDEX($G$1:$G$2320,SMALL(IF($G$1:$G$2320&lt;&gt;"",ROW($G$1:$G$2320)),ROW())),"")</f>
        <v/>
      </c>
      <c r="J1065" t="str">
        <f t="array" ref="J1065">IFERROR(INDEX($H$1:$H$2320,SMALL(IF($H$1:$H$2320&lt;&gt;"",ROW($H$1:$H$2320)),ROW())),"")</f>
        <v/>
      </c>
    </row>
    <row r="1066" spans="1:10" x14ac:dyDescent="0.25">
      <c r="A1066">
        <f t="shared" si="88"/>
        <v>16</v>
      </c>
      <c r="B1066">
        <f t="shared" ref="B1066:C1066" si="103">B996</f>
        <v>3</v>
      </c>
      <c r="C1066">
        <f t="shared" si="103"/>
        <v>1</v>
      </c>
      <c r="E1066" t="str" cm="1">
        <f t="array" ref="E1066">IF(C1066&gt;INDEX('Invoer bestelling'!$Y$34:$AH$49,'Overzicht bestelling'!A1066,'Overzicht bestelling'!B1066),"",INDEX('Invoer bestelling'!$Y$34:$AH$49,'Overzicht bestelling'!A1066,'Overzicht bestelling'!B1066))</f>
        <v/>
      </c>
      <c r="F1066" t="str">
        <f>IF(E1066="","",VLOOKUP(A1066,'Invoer bestelling'!$A$34:$F$49,2,FALSE))</f>
        <v/>
      </c>
      <c r="G1066" t="str">
        <f t="shared" si="86"/>
        <v/>
      </c>
      <c r="H1066" t="str">
        <f>IF(F1066="","",VLOOKUP(F1066,'Invoer bestelling'!B$34:G$52,6,FALSE))</f>
        <v/>
      </c>
      <c r="I1066" t="str">
        <f t="array" ref="I1066">IFERROR(INDEX($G$1:$G$2320,SMALL(IF($G$1:$G$2320&lt;&gt;"",ROW($G$1:$G$2320)),ROW())),"")</f>
        <v/>
      </c>
      <c r="J1066" t="str">
        <f t="array" ref="J1066">IFERROR(INDEX($H$1:$H$2320,SMALL(IF($H$1:$H$2320&lt;&gt;"",ROW($H$1:$H$2320)),ROW())),"")</f>
        <v/>
      </c>
    </row>
    <row r="1067" spans="1:10" x14ac:dyDescent="0.25">
      <c r="A1067">
        <f t="shared" si="88"/>
        <v>16</v>
      </c>
      <c r="B1067">
        <f t="shared" ref="B1067:C1067" si="104">B997</f>
        <v>3</v>
      </c>
      <c r="C1067">
        <f t="shared" si="104"/>
        <v>2</v>
      </c>
      <c r="E1067" t="str" cm="1">
        <f t="array" ref="E1067">IF(C1067&gt;INDEX('Invoer bestelling'!$Y$34:$AH$49,'Overzicht bestelling'!A1067,'Overzicht bestelling'!B1067),"",INDEX('Invoer bestelling'!$Y$34:$AH$49,'Overzicht bestelling'!A1067,'Overzicht bestelling'!B1067))</f>
        <v/>
      </c>
      <c r="F1067" t="str">
        <f>IF(E1067="","",VLOOKUP(A1067,'Invoer bestelling'!$A$34:$F$49,2,FALSE))</f>
        <v/>
      </c>
      <c r="G1067" t="str">
        <f t="shared" si="86"/>
        <v/>
      </c>
      <c r="H1067" t="str">
        <f>IF(F1067="","",VLOOKUP(F1067,'Invoer bestelling'!B$34:G$52,6,FALSE))</f>
        <v/>
      </c>
      <c r="I1067" t="str">
        <f t="array" ref="I1067">IFERROR(INDEX($G$1:$G$2320,SMALL(IF($G$1:$G$2320&lt;&gt;"",ROW($G$1:$G$2320)),ROW())),"")</f>
        <v/>
      </c>
      <c r="J1067" t="str">
        <f t="array" ref="J1067">IFERROR(INDEX($H$1:$H$2320,SMALL(IF($H$1:$H$2320&lt;&gt;"",ROW($H$1:$H$2320)),ROW())),"")</f>
        <v/>
      </c>
    </row>
    <row r="1068" spans="1:10" x14ac:dyDescent="0.25">
      <c r="A1068">
        <f t="shared" si="88"/>
        <v>16</v>
      </c>
      <c r="B1068">
        <f t="shared" ref="B1068:C1068" si="105">B998</f>
        <v>3</v>
      </c>
      <c r="C1068">
        <f t="shared" si="105"/>
        <v>3</v>
      </c>
      <c r="E1068" t="str" cm="1">
        <f t="array" ref="E1068">IF(C1068&gt;INDEX('Invoer bestelling'!$Y$34:$AH$49,'Overzicht bestelling'!A1068,'Overzicht bestelling'!B1068),"",INDEX('Invoer bestelling'!$Y$34:$AH$49,'Overzicht bestelling'!A1068,'Overzicht bestelling'!B1068))</f>
        <v/>
      </c>
      <c r="F1068" t="str">
        <f>IF(E1068="","",VLOOKUP(A1068,'Invoer bestelling'!$A$34:$F$49,2,FALSE))</f>
        <v/>
      </c>
      <c r="G1068" t="str">
        <f t="shared" si="86"/>
        <v/>
      </c>
      <c r="H1068" t="str">
        <f>IF(F1068="","",VLOOKUP(F1068,'Invoer bestelling'!B$34:G$52,6,FALSE))</f>
        <v/>
      </c>
      <c r="I1068" t="str">
        <f t="array" ref="I1068">IFERROR(INDEX($G$1:$G$2320,SMALL(IF($G$1:$G$2320&lt;&gt;"",ROW($G$1:$G$2320)),ROW())),"")</f>
        <v/>
      </c>
      <c r="J1068" t="str">
        <f t="array" ref="J1068">IFERROR(INDEX($H$1:$H$2320,SMALL(IF($H$1:$H$2320&lt;&gt;"",ROW($H$1:$H$2320)),ROW())),"")</f>
        <v/>
      </c>
    </row>
    <row r="1069" spans="1:10" x14ac:dyDescent="0.25">
      <c r="A1069">
        <f t="shared" si="88"/>
        <v>16</v>
      </c>
      <c r="B1069">
        <f t="shared" ref="B1069:C1069" si="106">B999</f>
        <v>3</v>
      </c>
      <c r="C1069">
        <f t="shared" si="106"/>
        <v>4</v>
      </c>
      <c r="E1069" t="str" cm="1">
        <f t="array" ref="E1069">IF(C1069&gt;INDEX('Invoer bestelling'!$Y$34:$AH$49,'Overzicht bestelling'!A1069,'Overzicht bestelling'!B1069),"",INDEX('Invoer bestelling'!$Y$34:$AH$49,'Overzicht bestelling'!A1069,'Overzicht bestelling'!B1069))</f>
        <v/>
      </c>
      <c r="F1069" t="str">
        <f>IF(E1069="","",VLOOKUP(A1069,'Invoer bestelling'!$A$34:$F$49,2,FALSE))</f>
        <v/>
      </c>
      <c r="G1069" t="str">
        <f t="shared" si="86"/>
        <v/>
      </c>
      <c r="H1069" t="str">
        <f>IF(F1069="","",VLOOKUP(F1069,'Invoer bestelling'!B$34:G$52,6,FALSE))</f>
        <v/>
      </c>
      <c r="I1069" t="str">
        <f t="array" ref="I1069">IFERROR(INDEX($G$1:$G$2320,SMALL(IF($G$1:$G$2320&lt;&gt;"",ROW($G$1:$G$2320)),ROW())),"")</f>
        <v/>
      </c>
      <c r="J1069" t="str">
        <f t="array" ref="J1069">IFERROR(INDEX($H$1:$H$2320,SMALL(IF($H$1:$H$2320&lt;&gt;"",ROW($H$1:$H$2320)),ROW())),"")</f>
        <v/>
      </c>
    </row>
    <row r="1070" spans="1:10" x14ac:dyDescent="0.25">
      <c r="A1070">
        <f t="shared" si="88"/>
        <v>16</v>
      </c>
      <c r="B1070">
        <f t="shared" ref="B1070:C1070" si="107">B1000</f>
        <v>3</v>
      </c>
      <c r="C1070">
        <f t="shared" si="107"/>
        <v>5</v>
      </c>
      <c r="E1070" t="str" cm="1">
        <f t="array" ref="E1070">IF(C1070&gt;INDEX('Invoer bestelling'!$Y$34:$AH$49,'Overzicht bestelling'!A1070,'Overzicht bestelling'!B1070),"",INDEX('Invoer bestelling'!$Y$34:$AH$49,'Overzicht bestelling'!A1070,'Overzicht bestelling'!B1070))</f>
        <v/>
      </c>
      <c r="F1070" t="str">
        <f>IF(E1070="","",VLOOKUP(A1070,'Invoer bestelling'!$A$34:$F$49,2,FALSE))</f>
        <v/>
      </c>
      <c r="G1070" t="str">
        <f t="shared" si="86"/>
        <v/>
      </c>
      <c r="H1070" t="str">
        <f>IF(F1070="","",VLOOKUP(F1070,'Invoer bestelling'!B$34:G$52,6,FALSE))</f>
        <v/>
      </c>
      <c r="I1070" t="str">
        <f t="array" ref="I1070">IFERROR(INDEX($G$1:$G$2320,SMALL(IF($G$1:$G$2320&lt;&gt;"",ROW($G$1:$G$2320)),ROW())),"")</f>
        <v/>
      </c>
      <c r="J1070" t="str">
        <f t="array" ref="J1070">IFERROR(INDEX($H$1:$H$2320,SMALL(IF($H$1:$H$2320&lt;&gt;"",ROW($H$1:$H$2320)),ROW())),"")</f>
        <v/>
      </c>
    </row>
    <row r="1071" spans="1:10" x14ac:dyDescent="0.25">
      <c r="A1071">
        <f t="shared" si="88"/>
        <v>16</v>
      </c>
      <c r="B1071">
        <f t="shared" ref="B1071:C1071" si="108">B1001</f>
        <v>3</v>
      </c>
      <c r="C1071">
        <f t="shared" si="108"/>
        <v>6</v>
      </c>
      <c r="E1071" t="str" cm="1">
        <f t="array" ref="E1071">IF(C1071&gt;INDEX('Invoer bestelling'!$Y$34:$AH$49,'Overzicht bestelling'!A1071,'Overzicht bestelling'!B1071),"",INDEX('Invoer bestelling'!$Y$34:$AH$49,'Overzicht bestelling'!A1071,'Overzicht bestelling'!B1071))</f>
        <v/>
      </c>
      <c r="F1071" t="str">
        <f>IF(E1071="","",VLOOKUP(A1071,'Invoer bestelling'!$A$34:$F$49,2,FALSE))</f>
        <v/>
      </c>
      <c r="G1071" t="str">
        <f t="shared" si="86"/>
        <v/>
      </c>
      <c r="H1071" t="str">
        <f>IF(F1071="","",VLOOKUP(F1071,'Invoer bestelling'!B$34:G$52,6,FALSE))</f>
        <v/>
      </c>
      <c r="I1071" t="str">
        <f t="array" ref="I1071">IFERROR(INDEX($G$1:$G$2320,SMALL(IF($G$1:$G$2320&lt;&gt;"",ROW($G$1:$G$2320)),ROW())),"")</f>
        <v/>
      </c>
      <c r="J1071" t="str">
        <f t="array" ref="J1071">IFERROR(INDEX($H$1:$H$2320,SMALL(IF($H$1:$H$2320&lt;&gt;"",ROW($H$1:$H$2320)),ROW())),"")</f>
        <v/>
      </c>
    </row>
    <row r="1072" spans="1:10" x14ac:dyDescent="0.25">
      <c r="A1072">
        <f t="shared" si="88"/>
        <v>16</v>
      </c>
      <c r="B1072">
        <f t="shared" ref="B1072:C1072" si="109">B1002</f>
        <v>3</v>
      </c>
      <c r="C1072">
        <f t="shared" si="109"/>
        <v>7</v>
      </c>
      <c r="E1072" t="str" cm="1">
        <f t="array" ref="E1072">IF(C1072&gt;INDEX('Invoer bestelling'!$Y$34:$AH$49,'Overzicht bestelling'!A1072,'Overzicht bestelling'!B1072),"",INDEX('Invoer bestelling'!$Y$34:$AH$49,'Overzicht bestelling'!A1072,'Overzicht bestelling'!B1072))</f>
        <v/>
      </c>
      <c r="F1072" t="str">
        <f>IF(E1072="","",VLOOKUP(A1072,'Invoer bestelling'!$A$34:$F$49,2,FALSE))</f>
        <v/>
      </c>
      <c r="G1072" t="str">
        <f t="shared" si="86"/>
        <v/>
      </c>
      <c r="H1072" t="str">
        <f>IF(F1072="","",VLOOKUP(F1072,'Invoer bestelling'!B$34:G$52,6,FALSE))</f>
        <v/>
      </c>
      <c r="I1072" t="str">
        <f t="array" ref="I1072">IFERROR(INDEX($G$1:$G$2320,SMALL(IF($G$1:$G$2320&lt;&gt;"",ROW($G$1:$G$2320)),ROW())),"")</f>
        <v/>
      </c>
      <c r="J1072" t="str">
        <f t="array" ref="J1072">IFERROR(INDEX($H$1:$H$2320,SMALL(IF($H$1:$H$2320&lt;&gt;"",ROW($H$1:$H$2320)),ROW())),"")</f>
        <v/>
      </c>
    </row>
    <row r="1073" spans="1:10" x14ac:dyDescent="0.25">
      <c r="A1073">
        <f t="shared" si="88"/>
        <v>16</v>
      </c>
      <c r="B1073">
        <f t="shared" ref="B1073:C1073" si="110">B1003</f>
        <v>4</v>
      </c>
      <c r="C1073">
        <f t="shared" si="110"/>
        <v>1</v>
      </c>
      <c r="E1073" t="str" cm="1">
        <f t="array" ref="E1073">IF(C1073&gt;INDEX('Invoer bestelling'!$Y$34:$AH$49,'Overzicht bestelling'!A1073,'Overzicht bestelling'!B1073),"",INDEX('Invoer bestelling'!$Y$34:$AH$49,'Overzicht bestelling'!A1073,'Overzicht bestelling'!B1073))</f>
        <v/>
      </c>
      <c r="F1073" t="str">
        <f>IF(E1073="","",VLOOKUP(A1073,'Invoer bestelling'!$A$34:$F$49,2,FALSE))</f>
        <v/>
      </c>
      <c r="G1073" t="str">
        <f t="shared" si="86"/>
        <v/>
      </c>
      <c r="H1073" t="str">
        <f>IF(F1073="","",VLOOKUP(F1073,'Invoer bestelling'!B$34:G$52,6,FALSE))</f>
        <v/>
      </c>
      <c r="I1073" t="str">
        <f t="array" ref="I1073">IFERROR(INDEX($G$1:$G$2320,SMALL(IF($G$1:$G$2320&lt;&gt;"",ROW($G$1:$G$2320)),ROW())),"")</f>
        <v/>
      </c>
      <c r="J1073" t="str">
        <f t="array" ref="J1073">IFERROR(INDEX($H$1:$H$2320,SMALL(IF($H$1:$H$2320&lt;&gt;"",ROW($H$1:$H$2320)),ROW())),"")</f>
        <v/>
      </c>
    </row>
    <row r="1074" spans="1:10" x14ac:dyDescent="0.25">
      <c r="A1074">
        <f t="shared" si="88"/>
        <v>16</v>
      </c>
      <c r="B1074">
        <f t="shared" ref="B1074:C1074" si="111">B1004</f>
        <v>4</v>
      </c>
      <c r="C1074">
        <f t="shared" si="111"/>
        <v>2</v>
      </c>
      <c r="E1074" t="str" cm="1">
        <f t="array" ref="E1074">IF(C1074&gt;INDEX('Invoer bestelling'!$Y$34:$AH$49,'Overzicht bestelling'!A1074,'Overzicht bestelling'!B1074),"",INDEX('Invoer bestelling'!$Y$34:$AH$49,'Overzicht bestelling'!A1074,'Overzicht bestelling'!B1074))</f>
        <v/>
      </c>
      <c r="F1074" t="str">
        <f>IF(E1074="","",VLOOKUP(A1074,'Invoer bestelling'!$A$34:$F$49,2,FALSE))</f>
        <v/>
      </c>
      <c r="G1074" t="str">
        <f t="shared" si="86"/>
        <v/>
      </c>
      <c r="H1074" t="str">
        <f>IF(F1074="","",VLOOKUP(F1074,'Invoer bestelling'!B$34:G$52,6,FALSE))</f>
        <v/>
      </c>
      <c r="I1074" t="str">
        <f t="array" ref="I1074">IFERROR(INDEX($G$1:$G$2320,SMALL(IF($G$1:$G$2320&lt;&gt;"",ROW($G$1:$G$2320)),ROW())),"")</f>
        <v/>
      </c>
      <c r="J1074" t="str">
        <f t="array" ref="J1074">IFERROR(INDEX($H$1:$H$2320,SMALL(IF($H$1:$H$2320&lt;&gt;"",ROW($H$1:$H$2320)),ROW())),"")</f>
        <v/>
      </c>
    </row>
    <row r="1075" spans="1:10" x14ac:dyDescent="0.25">
      <c r="A1075">
        <f t="shared" si="88"/>
        <v>16</v>
      </c>
      <c r="B1075">
        <f t="shared" ref="B1075:C1075" si="112">B1005</f>
        <v>4</v>
      </c>
      <c r="C1075">
        <f t="shared" si="112"/>
        <v>3</v>
      </c>
      <c r="E1075" t="str" cm="1">
        <f t="array" ref="E1075">IF(C1075&gt;INDEX('Invoer bestelling'!$Y$34:$AH$49,'Overzicht bestelling'!A1075,'Overzicht bestelling'!B1075),"",INDEX('Invoer bestelling'!$Y$34:$AH$49,'Overzicht bestelling'!A1075,'Overzicht bestelling'!B1075))</f>
        <v/>
      </c>
      <c r="F1075" t="str">
        <f>IF(E1075="","",VLOOKUP(A1075,'Invoer bestelling'!$A$34:$F$49,2,FALSE))</f>
        <v/>
      </c>
      <c r="G1075" t="str">
        <f t="shared" si="86"/>
        <v/>
      </c>
      <c r="H1075" t="str">
        <f>IF(F1075="","",VLOOKUP(F1075,'Invoer bestelling'!B$34:G$52,6,FALSE))</f>
        <v/>
      </c>
      <c r="I1075" t="str">
        <f t="array" ref="I1075">IFERROR(INDEX($G$1:$G$2320,SMALL(IF($G$1:$G$2320&lt;&gt;"",ROW($G$1:$G$2320)),ROW())),"")</f>
        <v/>
      </c>
      <c r="J1075" t="str">
        <f t="array" ref="J1075">IFERROR(INDEX($H$1:$H$2320,SMALL(IF($H$1:$H$2320&lt;&gt;"",ROW($H$1:$H$2320)),ROW())),"")</f>
        <v/>
      </c>
    </row>
    <row r="1076" spans="1:10" x14ac:dyDescent="0.25">
      <c r="A1076">
        <f t="shared" si="88"/>
        <v>16</v>
      </c>
      <c r="B1076">
        <f t="shared" ref="B1076:C1076" si="113">B1006</f>
        <v>4</v>
      </c>
      <c r="C1076">
        <f t="shared" si="113"/>
        <v>4</v>
      </c>
      <c r="E1076" t="str" cm="1">
        <f t="array" ref="E1076">IF(C1076&gt;INDEX('Invoer bestelling'!$Y$34:$AH$49,'Overzicht bestelling'!A1076,'Overzicht bestelling'!B1076),"",INDEX('Invoer bestelling'!$Y$34:$AH$49,'Overzicht bestelling'!A1076,'Overzicht bestelling'!B1076))</f>
        <v/>
      </c>
      <c r="F1076" t="str">
        <f>IF(E1076="","",VLOOKUP(A1076,'Invoer bestelling'!$A$34:$F$49,2,FALSE))</f>
        <v/>
      </c>
      <c r="G1076" t="str">
        <f t="shared" si="86"/>
        <v/>
      </c>
      <c r="H1076" t="str">
        <f>IF(F1076="","",VLOOKUP(F1076,'Invoer bestelling'!B$34:G$52,6,FALSE))</f>
        <v/>
      </c>
      <c r="I1076" t="str">
        <f t="array" ref="I1076">IFERROR(INDEX($G$1:$G$2320,SMALL(IF($G$1:$G$2320&lt;&gt;"",ROW($G$1:$G$2320)),ROW())),"")</f>
        <v/>
      </c>
      <c r="J1076" t="str">
        <f t="array" ref="J1076">IFERROR(INDEX($H$1:$H$2320,SMALL(IF($H$1:$H$2320&lt;&gt;"",ROW($H$1:$H$2320)),ROW())),"")</f>
        <v/>
      </c>
    </row>
    <row r="1077" spans="1:10" x14ac:dyDescent="0.25">
      <c r="A1077">
        <f t="shared" si="88"/>
        <v>16</v>
      </c>
      <c r="B1077">
        <f t="shared" ref="B1077:C1077" si="114">B1007</f>
        <v>4</v>
      </c>
      <c r="C1077">
        <f t="shared" si="114"/>
        <v>5</v>
      </c>
      <c r="E1077" t="str" cm="1">
        <f t="array" ref="E1077">IF(C1077&gt;INDEX('Invoer bestelling'!$Y$34:$AH$49,'Overzicht bestelling'!A1077,'Overzicht bestelling'!B1077),"",INDEX('Invoer bestelling'!$Y$34:$AH$49,'Overzicht bestelling'!A1077,'Overzicht bestelling'!B1077))</f>
        <v/>
      </c>
      <c r="F1077" t="str">
        <f>IF(E1077="","",VLOOKUP(A1077,'Invoer bestelling'!$A$34:$F$49,2,FALSE))</f>
        <v/>
      </c>
      <c r="G1077" t="str">
        <f t="shared" si="86"/>
        <v/>
      </c>
      <c r="H1077" t="str">
        <f>IF(F1077="","",VLOOKUP(F1077,'Invoer bestelling'!B$34:G$52,6,FALSE))</f>
        <v/>
      </c>
      <c r="I1077" t="str">
        <f t="array" ref="I1077">IFERROR(INDEX($G$1:$G$2320,SMALL(IF($G$1:$G$2320&lt;&gt;"",ROW($G$1:$G$2320)),ROW())),"")</f>
        <v/>
      </c>
      <c r="J1077" t="str">
        <f t="array" ref="J1077">IFERROR(INDEX($H$1:$H$2320,SMALL(IF($H$1:$H$2320&lt;&gt;"",ROW($H$1:$H$2320)),ROW())),"")</f>
        <v/>
      </c>
    </row>
    <row r="1078" spans="1:10" x14ac:dyDescent="0.25">
      <c r="A1078">
        <f t="shared" si="88"/>
        <v>16</v>
      </c>
      <c r="B1078">
        <f t="shared" ref="B1078:C1078" si="115">B1008</f>
        <v>4</v>
      </c>
      <c r="C1078">
        <f t="shared" si="115"/>
        <v>6</v>
      </c>
      <c r="E1078" t="str" cm="1">
        <f t="array" ref="E1078">IF(C1078&gt;INDEX('Invoer bestelling'!$Y$34:$AH$49,'Overzicht bestelling'!A1078,'Overzicht bestelling'!B1078),"",INDEX('Invoer bestelling'!$Y$34:$AH$49,'Overzicht bestelling'!A1078,'Overzicht bestelling'!B1078))</f>
        <v/>
      </c>
      <c r="F1078" t="str">
        <f>IF(E1078="","",VLOOKUP(A1078,'Invoer bestelling'!$A$34:$F$49,2,FALSE))</f>
        <v/>
      </c>
      <c r="G1078" t="str">
        <f t="shared" si="86"/>
        <v/>
      </c>
      <c r="H1078" t="str">
        <f>IF(F1078="","",VLOOKUP(F1078,'Invoer bestelling'!B$34:G$52,6,FALSE))</f>
        <v/>
      </c>
      <c r="I1078" t="str">
        <f t="array" ref="I1078">IFERROR(INDEX($G$1:$G$2320,SMALL(IF($G$1:$G$2320&lt;&gt;"",ROW($G$1:$G$2320)),ROW())),"")</f>
        <v/>
      </c>
      <c r="J1078" t="str">
        <f t="array" ref="J1078">IFERROR(INDEX($H$1:$H$2320,SMALL(IF($H$1:$H$2320&lt;&gt;"",ROW($H$1:$H$2320)),ROW())),"")</f>
        <v/>
      </c>
    </row>
    <row r="1079" spans="1:10" x14ac:dyDescent="0.25">
      <c r="A1079">
        <f t="shared" si="88"/>
        <v>16</v>
      </c>
      <c r="B1079">
        <f t="shared" ref="B1079:C1079" si="116">B1009</f>
        <v>4</v>
      </c>
      <c r="C1079">
        <f t="shared" si="116"/>
        <v>7</v>
      </c>
      <c r="E1079" t="str" cm="1">
        <f t="array" ref="E1079">IF(C1079&gt;INDEX('Invoer bestelling'!$Y$34:$AH$49,'Overzicht bestelling'!A1079,'Overzicht bestelling'!B1079),"",INDEX('Invoer bestelling'!$Y$34:$AH$49,'Overzicht bestelling'!A1079,'Overzicht bestelling'!B1079))</f>
        <v/>
      </c>
      <c r="F1079" t="str">
        <f>IF(E1079="","",VLOOKUP(A1079,'Invoer bestelling'!$A$34:$F$49,2,FALSE))</f>
        <v/>
      </c>
      <c r="G1079" t="str">
        <f t="shared" si="86"/>
        <v/>
      </c>
      <c r="H1079" t="str">
        <f>IF(F1079="","",VLOOKUP(F1079,'Invoer bestelling'!B$34:G$52,6,FALSE))</f>
        <v/>
      </c>
      <c r="I1079" t="str">
        <f t="array" ref="I1079">IFERROR(INDEX($G$1:$G$2320,SMALL(IF($G$1:$G$2320&lt;&gt;"",ROW($G$1:$G$2320)),ROW())),"")</f>
        <v/>
      </c>
      <c r="J1079" t="str">
        <f t="array" ref="J1079">IFERROR(INDEX($H$1:$H$2320,SMALL(IF($H$1:$H$2320&lt;&gt;"",ROW($H$1:$H$2320)),ROW())),"")</f>
        <v/>
      </c>
    </row>
    <row r="1080" spans="1:10" x14ac:dyDescent="0.25">
      <c r="A1080">
        <f t="shared" si="88"/>
        <v>16</v>
      </c>
      <c r="B1080">
        <f t="shared" ref="B1080:C1080" si="117">B1010</f>
        <v>5</v>
      </c>
      <c r="C1080">
        <f t="shared" si="117"/>
        <v>1</v>
      </c>
      <c r="E1080" t="str" cm="1">
        <f t="array" ref="E1080">IF(C1080&gt;INDEX('Invoer bestelling'!$Y$34:$AH$49,'Overzicht bestelling'!A1080,'Overzicht bestelling'!B1080),"",INDEX('Invoer bestelling'!$Y$34:$AH$49,'Overzicht bestelling'!A1080,'Overzicht bestelling'!B1080))</f>
        <v/>
      </c>
      <c r="F1080" t="str">
        <f>IF(E1080="","",VLOOKUP(A1080,'Invoer bestelling'!$A$34:$F$49,2,FALSE))</f>
        <v/>
      </c>
      <c r="G1080" t="str">
        <f t="shared" si="86"/>
        <v/>
      </c>
      <c r="H1080" t="str">
        <f>IF(F1080="","",VLOOKUP(F1080,'Invoer bestelling'!B$34:G$52,6,FALSE))</f>
        <v/>
      </c>
      <c r="I1080" t="str">
        <f t="array" ref="I1080">IFERROR(INDEX($G$1:$G$2320,SMALL(IF($G$1:$G$2320&lt;&gt;"",ROW($G$1:$G$2320)),ROW())),"")</f>
        <v/>
      </c>
      <c r="J1080" t="str">
        <f t="array" ref="J1080">IFERROR(INDEX($H$1:$H$2320,SMALL(IF($H$1:$H$2320&lt;&gt;"",ROW($H$1:$H$2320)),ROW())),"")</f>
        <v/>
      </c>
    </row>
    <row r="1081" spans="1:10" x14ac:dyDescent="0.25">
      <c r="A1081">
        <f t="shared" si="88"/>
        <v>16</v>
      </c>
      <c r="B1081">
        <f t="shared" ref="B1081:C1081" si="118">B1011</f>
        <v>5</v>
      </c>
      <c r="C1081">
        <f t="shared" si="118"/>
        <v>2</v>
      </c>
      <c r="E1081" t="str" cm="1">
        <f t="array" ref="E1081">IF(C1081&gt;INDEX('Invoer bestelling'!$Y$34:$AH$49,'Overzicht bestelling'!A1081,'Overzicht bestelling'!B1081),"",INDEX('Invoer bestelling'!$Y$34:$AH$49,'Overzicht bestelling'!A1081,'Overzicht bestelling'!B1081))</f>
        <v/>
      </c>
      <c r="F1081" t="str">
        <f>IF(E1081="","",VLOOKUP(A1081,'Invoer bestelling'!$A$34:$F$49,2,FALSE))</f>
        <v/>
      </c>
      <c r="G1081" t="str">
        <f t="shared" si="86"/>
        <v/>
      </c>
      <c r="H1081" t="str">
        <f>IF(F1081="","",VLOOKUP(F1081,'Invoer bestelling'!B$34:G$52,6,FALSE))</f>
        <v/>
      </c>
      <c r="I1081" t="str">
        <f t="array" ref="I1081">IFERROR(INDEX($G$1:$G$2320,SMALL(IF($G$1:$G$2320&lt;&gt;"",ROW($G$1:$G$2320)),ROW())),"")</f>
        <v/>
      </c>
      <c r="J1081" t="str">
        <f t="array" ref="J1081">IFERROR(INDEX($H$1:$H$2320,SMALL(IF($H$1:$H$2320&lt;&gt;"",ROW($H$1:$H$2320)),ROW())),"")</f>
        <v/>
      </c>
    </row>
    <row r="1082" spans="1:10" x14ac:dyDescent="0.25">
      <c r="A1082">
        <f t="shared" si="88"/>
        <v>16</v>
      </c>
      <c r="B1082">
        <f t="shared" ref="B1082:C1082" si="119">B1012</f>
        <v>5</v>
      </c>
      <c r="C1082">
        <f t="shared" si="119"/>
        <v>3</v>
      </c>
      <c r="E1082" t="str" cm="1">
        <f t="array" ref="E1082">IF(C1082&gt;INDEX('Invoer bestelling'!$Y$34:$AH$49,'Overzicht bestelling'!A1082,'Overzicht bestelling'!B1082),"",INDEX('Invoer bestelling'!$Y$34:$AH$49,'Overzicht bestelling'!A1082,'Overzicht bestelling'!B1082))</f>
        <v/>
      </c>
      <c r="F1082" t="str">
        <f>IF(E1082="","",VLOOKUP(A1082,'Invoer bestelling'!$A$34:$F$49,2,FALSE))</f>
        <v/>
      </c>
      <c r="G1082" t="str">
        <f t="shared" si="86"/>
        <v/>
      </c>
      <c r="H1082" t="str">
        <f>IF(F1082="","",VLOOKUP(F1082,'Invoer bestelling'!B$34:G$52,6,FALSE))</f>
        <v/>
      </c>
      <c r="I1082" t="str">
        <f t="array" ref="I1082">IFERROR(INDEX($G$1:$G$2320,SMALL(IF($G$1:$G$2320&lt;&gt;"",ROW($G$1:$G$2320)),ROW())),"")</f>
        <v/>
      </c>
      <c r="J1082" t="str">
        <f t="array" ref="J1082">IFERROR(INDEX($H$1:$H$2320,SMALL(IF($H$1:$H$2320&lt;&gt;"",ROW($H$1:$H$2320)),ROW())),"")</f>
        <v/>
      </c>
    </row>
    <row r="1083" spans="1:10" x14ac:dyDescent="0.25">
      <c r="A1083">
        <f t="shared" si="88"/>
        <v>16</v>
      </c>
      <c r="B1083">
        <f t="shared" ref="B1083:C1083" si="120">B1013</f>
        <v>5</v>
      </c>
      <c r="C1083">
        <f t="shared" si="120"/>
        <v>4</v>
      </c>
      <c r="E1083" t="str" cm="1">
        <f t="array" ref="E1083">IF(C1083&gt;INDEX('Invoer bestelling'!$Y$34:$AH$49,'Overzicht bestelling'!A1083,'Overzicht bestelling'!B1083),"",INDEX('Invoer bestelling'!$Y$34:$AH$49,'Overzicht bestelling'!A1083,'Overzicht bestelling'!B1083))</f>
        <v/>
      </c>
      <c r="F1083" t="str">
        <f>IF(E1083="","",VLOOKUP(A1083,'Invoer bestelling'!$A$34:$F$49,2,FALSE))</f>
        <v/>
      </c>
      <c r="G1083" t="str">
        <f t="shared" si="86"/>
        <v/>
      </c>
      <c r="H1083" t="str">
        <f>IF(F1083="","",VLOOKUP(F1083,'Invoer bestelling'!B$34:G$52,6,FALSE))</f>
        <v/>
      </c>
      <c r="I1083" t="str">
        <f t="array" ref="I1083">IFERROR(INDEX($G$1:$G$2320,SMALL(IF($G$1:$G$2320&lt;&gt;"",ROW($G$1:$G$2320)),ROW())),"")</f>
        <v/>
      </c>
      <c r="J1083" t="str">
        <f t="array" ref="J1083">IFERROR(INDEX($H$1:$H$2320,SMALL(IF($H$1:$H$2320&lt;&gt;"",ROW($H$1:$H$2320)),ROW())),"")</f>
        <v/>
      </c>
    </row>
    <row r="1084" spans="1:10" x14ac:dyDescent="0.25">
      <c r="A1084">
        <f t="shared" si="88"/>
        <v>16</v>
      </c>
      <c r="B1084">
        <f t="shared" ref="B1084:C1084" si="121">B1014</f>
        <v>5</v>
      </c>
      <c r="C1084">
        <f t="shared" si="121"/>
        <v>5</v>
      </c>
      <c r="E1084" t="str" cm="1">
        <f t="array" ref="E1084">IF(C1084&gt;INDEX('Invoer bestelling'!$Y$34:$AH$49,'Overzicht bestelling'!A1084,'Overzicht bestelling'!B1084),"",INDEX('Invoer bestelling'!$Y$34:$AH$49,'Overzicht bestelling'!A1084,'Overzicht bestelling'!B1084))</f>
        <v/>
      </c>
      <c r="F1084" t="str">
        <f>IF(E1084="","",VLOOKUP(A1084,'Invoer bestelling'!$A$34:$F$49,2,FALSE))</f>
        <v/>
      </c>
      <c r="G1084" t="str">
        <f t="shared" si="86"/>
        <v/>
      </c>
      <c r="H1084" t="str">
        <f>IF(F1084="","",VLOOKUP(F1084,'Invoer bestelling'!B$34:G$52,6,FALSE))</f>
        <v/>
      </c>
      <c r="I1084" t="str">
        <f t="array" ref="I1084">IFERROR(INDEX($G$1:$G$2320,SMALL(IF($G$1:$G$2320&lt;&gt;"",ROW($G$1:$G$2320)),ROW())),"")</f>
        <v/>
      </c>
      <c r="J1084" t="str">
        <f t="array" ref="J1084">IFERROR(INDEX($H$1:$H$2320,SMALL(IF($H$1:$H$2320&lt;&gt;"",ROW($H$1:$H$2320)),ROW())),"")</f>
        <v/>
      </c>
    </row>
    <row r="1085" spans="1:10" x14ac:dyDescent="0.25">
      <c r="A1085">
        <f t="shared" si="88"/>
        <v>16</v>
      </c>
      <c r="B1085">
        <f t="shared" ref="B1085:C1085" si="122">B1015</f>
        <v>5</v>
      </c>
      <c r="C1085">
        <f t="shared" si="122"/>
        <v>6</v>
      </c>
      <c r="E1085" t="str" cm="1">
        <f t="array" ref="E1085">IF(C1085&gt;INDEX('Invoer bestelling'!$Y$34:$AH$49,'Overzicht bestelling'!A1085,'Overzicht bestelling'!B1085),"",INDEX('Invoer bestelling'!$Y$34:$AH$49,'Overzicht bestelling'!A1085,'Overzicht bestelling'!B1085))</f>
        <v/>
      </c>
      <c r="F1085" t="str">
        <f>IF(E1085="","",VLOOKUP(A1085,'Invoer bestelling'!$A$34:$F$49,2,FALSE))</f>
        <v/>
      </c>
      <c r="G1085" t="str">
        <f t="shared" si="86"/>
        <v/>
      </c>
      <c r="H1085" t="str">
        <f>IF(F1085="","",VLOOKUP(F1085,'Invoer bestelling'!B$34:G$52,6,FALSE))</f>
        <v/>
      </c>
      <c r="I1085" t="str">
        <f t="array" ref="I1085">IFERROR(INDEX($G$1:$G$2320,SMALL(IF($G$1:$G$2320&lt;&gt;"",ROW($G$1:$G$2320)),ROW())),"")</f>
        <v/>
      </c>
      <c r="J1085" t="str">
        <f t="array" ref="J1085">IFERROR(INDEX($H$1:$H$2320,SMALL(IF($H$1:$H$2320&lt;&gt;"",ROW($H$1:$H$2320)),ROW())),"")</f>
        <v/>
      </c>
    </row>
    <row r="1086" spans="1:10" x14ac:dyDescent="0.25">
      <c r="A1086">
        <f t="shared" si="88"/>
        <v>16</v>
      </c>
      <c r="B1086">
        <f t="shared" ref="B1086:C1086" si="123">B1016</f>
        <v>5</v>
      </c>
      <c r="C1086">
        <f t="shared" si="123"/>
        <v>7</v>
      </c>
      <c r="E1086" t="str" cm="1">
        <f t="array" ref="E1086">IF(C1086&gt;INDEX('Invoer bestelling'!$Y$34:$AH$49,'Overzicht bestelling'!A1086,'Overzicht bestelling'!B1086),"",INDEX('Invoer bestelling'!$Y$34:$AH$49,'Overzicht bestelling'!A1086,'Overzicht bestelling'!B1086))</f>
        <v/>
      </c>
      <c r="F1086" t="str">
        <f>IF(E1086="","",VLOOKUP(A1086,'Invoer bestelling'!$A$34:$F$49,2,FALSE))</f>
        <v/>
      </c>
      <c r="G1086" t="str">
        <f t="shared" si="86"/>
        <v/>
      </c>
      <c r="H1086" t="str">
        <f>IF(F1086="","",VLOOKUP(F1086,'Invoer bestelling'!B$34:G$52,6,FALSE))</f>
        <v/>
      </c>
      <c r="I1086" t="str">
        <f t="array" ref="I1086">IFERROR(INDEX($G$1:$G$2320,SMALL(IF($G$1:$G$2320&lt;&gt;"",ROW($G$1:$G$2320)),ROW())),"")</f>
        <v/>
      </c>
      <c r="J1086" t="str">
        <f t="array" ref="J1086">IFERROR(INDEX($H$1:$H$2320,SMALL(IF($H$1:$H$2320&lt;&gt;"",ROW($H$1:$H$2320)),ROW())),"")</f>
        <v/>
      </c>
    </row>
    <row r="1087" spans="1:10" x14ac:dyDescent="0.25">
      <c r="A1087">
        <f t="shared" si="88"/>
        <v>16</v>
      </c>
      <c r="B1087">
        <f t="shared" ref="B1087:C1087" si="124">B1017</f>
        <v>6</v>
      </c>
      <c r="C1087">
        <f t="shared" si="124"/>
        <v>1</v>
      </c>
      <c r="E1087" t="str" cm="1">
        <f t="array" ref="E1087">IF(C1087&gt;INDEX('Invoer bestelling'!$Y$34:$AH$49,'Overzicht bestelling'!A1087,'Overzicht bestelling'!B1087),"",INDEX('Invoer bestelling'!$Y$34:$AH$49,'Overzicht bestelling'!A1087,'Overzicht bestelling'!B1087))</f>
        <v/>
      </c>
      <c r="F1087" t="str">
        <f>IF(E1087="","",VLOOKUP(A1087,'Invoer bestelling'!$A$34:$F$49,2,FALSE))</f>
        <v/>
      </c>
      <c r="G1087" t="str">
        <f t="shared" si="86"/>
        <v/>
      </c>
      <c r="H1087" t="str">
        <f>IF(F1087="","",VLOOKUP(F1087,'Invoer bestelling'!B$34:G$52,6,FALSE))</f>
        <v/>
      </c>
      <c r="I1087" t="str">
        <f t="array" ref="I1087">IFERROR(INDEX($G$1:$G$2320,SMALL(IF($G$1:$G$2320&lt;&gt;"",ROW($G$1:$G$2320)),ROW())),"")</f>
        <v/>
      </c>
      <c r="J1087" t="str">
        <f t="array" ref="J1087">IFERROR(INDEX($H$1:$H$2320,SMALL(IF($H$1:$H$2320&lt;&gt;"",ROW($H$1:$H$2320)),ROW())),"")</f>
        <v/>
      </c>
    </row>
    <row r="1088" spans="1:10" x14ac:dyDescent="0.25">
      <c r="A1088">
        <f t="shared" si="88"/>
        <v>16</v>
      </c>
      <c r="B1088">
        <f t="shared" ref="B1088:C1088" si="125">B1018</f>
        <v>6</v>
      </c>
      <c r="C1088">
        <f t="shared" si="125"/>
        <v>2</v>
      </c>
      <c r="E1088" t="str" cm="1">
        <f t="array" ref="E1088">IF(C1088&gt;INDEX('Invoer bestelling'!$Y$34:$AH$49,'Overzicht bestelling'!A1088,'Overzicht bestelling'!B1088),"",INDEX('Invoer bestelling'!$Y$34:$AH$49,'Overzicht bestelling'!A1088,'Overzicht bestelling'!B1088))</f>
        <v/>
      </c>
      <c r="F1088" t="str">
        <f>IF(E1088="","",VLOOKUP(A1088,'Invoer bestelling'!$A$34:$F$49,2,FALSE))</f>
        <v/>
      </c>
      <c r="G1088" t="str">
        <f t="shared" si="86"/>
        <v/>
      </c>
      <c r="H1088" t="str">
        <f>IF(F1088="","",VLOOKUP(F1088,'Invoer bestelling'!B$34:G$52,6,FALSE))</f>
        <v/>
      </c>
      <c r="I1088" t="str">
        <f t="array" ref="I1088">IFERROR(INDEX($G$1:$G$2320,SMALL(IF($G$1:$G$2320&lt;&gt;"",ROW($G$1:$G$2320)),ROW())),"")</f>
        <v/>
      </c>
      <c r="J1088" t="str">
        <f t="array" ref="J1088">IFERROR(INDEX($H$1:$H$2320,SMALL(IF($H$1:$H$2320&lt;&gt;"",ROW($H$1:$H$2320)),ROW())),"")</f>
        <v/>
      </c>
    </row>
    <row r="1089" spans="1:10" x14ac:dyDescent="0.25">
      <c r="A1089">
        <f t="shared" si="88"/>
        <v>16</v>
      </c>
      <c r="B1089">
        <f t="shared" ref="B1089:C1089" si="126">B1019</f>
        <v>6</v>
      </c>
      <c r="C1089">
        <f t="shared" si="126"/>
        <v>3</v>
      </c>
      <c r="E1089" t="str" cm="1">
        <f t="array" ref="E1089">IF(C1089&gt;INDEX('Invoer bestelling'!$Y$34:$AH$49,'Overzicht bestelling'!A1089,'Overzicht bestelling'!B1089),"",INDEX('Invoer bestelling'!$Y$34:$AH$49,'Overzicht bestelling'!A1089,'Overzicht bestelling'!B1089))</f>
        <v/>
      </c>
      <c r="F1089" t="str">
        <f>IF(E1089="","",VLOOKUP(A1089,'Invoer bestelling'!$A$34:$F$49,2,FALSE))</f>
        <v/>
      </c>
      <c r="G1089" t="str">
        <f t="shared" si="86"/>
        <v/>
      </c>
      <c r="H1089" t="str">
        <f>IF(F1089="","",VLOOKUP(F1089,'Invoer bestelling'!B$34:G$52,6,FALSE))</f>
        <v/>
      </c>
      <c r="I1089" t="str">
        <f t="array" ref="I1089">IFERROR(INDEX($G$1:$G$2320,SMALL(IF($G$1:$G$2320&lt;&gt;"",ROW($G$1:$G$2320)),ROW())),"")</f>
        <v/>
      </c>
      <c r="J1089" t="str">
        <f t="array" ref="J1089">IFERROR(INDEX($H$1:$H$2320,SMALL(IF($H$1:$H$2320&lt;&gt;"",ROW($H$1:$H$2320)),ROW())),"")</f>
        <v/>
      </c>
    </row>
    <row r="1090" spans="1:10" x14ac:dyDescent="0.25">
      <c r="A1090">
        <f t="shared" si="88"/>
        <v>16</v>
      </c>
      <c r="B1090">
        <f t="shared" ref="B1090:C1090" si="127">B1020</f>
        <v>6</v>
      </c>
      <c r="C1090">
        <f t="shared" si="127"/>
        <v>4</v>
      </c>
      <c r="E1090" t="str" cm="1">
        <f t="array" ref="E1090">IF(C1090&gt;INDEX('Invoer bestelling'!$Y$34:$AH$49,'Overzicht bestelling'!A1090,'Overzicht bestelling'!B1090),"",INDEX('Invoer bestelling'!$Y$34:$AH$49,'Overzicht bestelling'!A1090,'Overzicht bestelling'!B1090))</f>
        <v/>
      </c>
      <c r="F1090" t="str">
        <f>IF(E1090="","",VLOOKUP(A1090,'Invoer bestelling'!$A$34:$F$49,2,FALSE))</f>
        <v/>
      </c>
      <c r="G1090" t="str">
        <f t="shared" si="86"/>
        <v/>
      </c>
      <c r="H1090" t="str">
        <f>IF(F1090="","",VLOOKUP(F1090,'Invoer bestelling'!B$34:G$52,6,FALSE))</f>
        <v/>
      </c>
      <c r="I1090" t="str">
        <f t="array" ref="I1090">IFERROR(INDEX($G$1:$G$2320,SMALL(IF($G$1:$G$2320&lt;&gt;"",ROW($G$1:$G$2320)),ROW())),"")</f>
        <v/>
      </c>
      <c r="J1090" t="str">
        <f t="array" ref="J1090">IFERROR(INDEX($H$1:$H$2320,SMALL(IF($H$1:$H$2320&lt;&gt;"",ROW($H$1:$H$2320)),ROW())),"")</f>
        <v/>
      </c>
    </row>
    <row r="1091" spans="1:10" x14ac:dyDescent="0.25">
      <c r="A1091">
        <f t="shared" si="88"/>
        <v>16</v>
      </c>
      <c r="B1091">
        <f t="shared" ref="B1091:C1091" si="128">B1021</f>
        <v>6</v>
      </c>
      <c r="C1091">
        <f t="shared" si="128"/>
        <v>5</v>
      </c>
      <c r="E1091" t="str" cm="1">
        <f t="array" ref="E1091">IF(C1091&gt;INDEX('Invoer bestelling'!$Y$34:$AH$49,'Overzicht bestelling'!A1091,'Overzicht bestelling'!B1091),"",INDEX('Invoer bestelling'!$Y$34:$AH$49,'Overzicht bestelling'!A1091,'Overzicht bestelling'!B1091))</f>
        <v/>
      </c>
      <c r="F1091" t="str">
        <f>IF(E1091="","",VLOOKUP(A1091,'Invoer bestelling'!$A$34:$F$49,2,FALSE))</f>
        <v/>
      </c>
      <c r="G1091" t="str">
        <f t="shared" si="86"/>
        <v/>
      </c>
      <c r="H1091" t="str">
        <f>IF(F1091="","",VLOOKUP(F1091,'Invoer bestelling'!B$34:G$52,6,FALSE))</f>
        <v/>
      </c>
      <c r="I1091" t="str">
        <f t="array" ref="I1091">IFERROR(INDEX($G$1:$G$2320,SMALL(IF($G$1:$G$2320&lt;&gt;"",ROW($G$1:$G$2320)),ROW())),"")</f>
        <v/>
      </c>
      <c r="J1091" t="str">
        <f t="array" ref="J1091">IFERROR(INDEX($H$1:$H$2320,SMALL(IF($H$1:$H$2320&lt;&gt;"",ROW($H$1:$H$2320)),ROW())),"")</f>
        <v/>
      </c>
    </row>
    <row r="1092" spans="1:10" x14ac:dyDescent="0.25">
      <c r="A1092">
        <f t="shared" si="88"/>
        <v>16</v>
      </c>
      <c r="B1092">
        <f t="shared" ref="B1092:C1092" si="129">B1022</f>
        <v>6</v>
      </c>
      <c r="C1092">
        <f t="shared" si="129"/>
        <v>6</v>
      </c>
      <c r="E1092" t="str" cm="1">
        <f t="array" ref="E1092">IF(C1092&gt;INDEX('Invoer bestelling'!$Y$34:$AH$49,'Overzicht bestelling'!A1092,'Overzicht bestelling'!B1092),"",INDEX('Invoer bestelling'!$Y$34:$AH$49,'Overzicht bestelling'!A1092,'Overzicht bestelling'!B1092))</f>
        <v/>
      </c>
      <c r="F1092" t="str">
        <f>IF(E1092="","",VLOOKUP(A1092,'Invoer bestelling'!$A$34:$F$49,2,FALSE))</f>
        <v/>
      </c>
      <c r="G1092" t="str">
        <f t="shared" si="86"/>
        <v/>
      </c>
      <c r="H1092" t="str">
        <f>IF(F1092="","",VLOOKUP(F1092,'Invoer bestelling'!B$34:G$52,6,FALSE))</f>
        <v/>
      </c>
      <c r="I1092" t="str">
        <f t="array" ref="I1092">IFERROR(INDEX($G$1:$G$2320,SMALL(IF($G$1:$G$2320&lt;&gt;"",ROW($G$1:$G$2320)),ROW())),"")</f>
        <v/>
      </c>
      <c r="J1092" t="str">
        <f t="array" ref="J1092">IFERROR(INDEX($H$1:$H$2320,SMALL(IF($H$1:$H$2320&lt;&gt;"",ROW($H$1:$H$2320)),ROW())),"")</f>
        <v/>
      </c>
    </row>
    <row r="1093" spans="1:10" x14ac:dyDescent="0.25">
      <c r="A1093">
        <f t="shared" si="88"/>
        <v>16</v>
      </c>
      <c r="B1093">
        <f t="shared" ref="B1093:C1093" si="130">B1023</f>
        <v>6</v>
      </c>
      <c r="C1093">
        <f t="shared" si="130"/>
        <v>7</v>
      </c>
      <c r="E1093" t="str" cm="1">
        <f t="array" ref="E1093">IF(C1093&gt;INDEX('Invoer bestelling'!$Y$34:$AH$49,'Overzicht bestelling'!A1093,'Overzicht bestelling'!B1093),"",INDEX('Invoer bestelling'!$Y$34:$AH$49,'Overzicht bestelling'!A1093,'Overzicht bestelling'!B1093))</f>
        <v/>
      </c>
      <c r="F1093" t="str">
        <f>IF(E1093="","",VLOOKUP(A1093,'Invoer bestelling'!$A$34:$F$49,2,FALSE))</f>
        <v/>
      </c>
      <c r="G1093" t="str">
        <f t="shared" si="86"/>
        <v/>
      </c>
      <c r="H1093" t="str">
        <f>IF(F1093="","",VLOOKUP(F1093,'Invoer bestelling'!B$34:G$52,6,FALSE))</f>
        <v/>
      </c>
      <c r="I1093" t="str">
        <f t="array" ref="I1093">IFERROR(INDEX($G$1:$G$2320,SMALL(IF($G$1:$G$2320&lt;&gt;"",ROW($G$1:$G$2320)),ROW())),"")</f>
        <v/>
      </c>
      <c r="J1093" t="str">
        <f t="array" ref="J1093">IFERROR(INDEX($H$1:$H$2320,SMALL(IF($H$1:$H$2320&lt;&gt;"",ROW($H$1:$H$2320)),ROW())),"")</f>
        <v/>
      </c>
    </row>
    <row r="1094" spans="1:10" x14ac:dyDescent="0.25">
      <c r="A1094">
        <f t="shared" si="88"/>
        <v>16</v>
      </c>
      <c r="B1094">
        <f t="shared" ref="B1094:C1094" si="131">B1024</f>
        <v>7</v>
      </c>
      <c r="C1094">
        <f t="shared" si="131"/>
        <v>1</v>
      </c>
      <c r="E1094" t="str" cm="1">
        <f t="array" ref="E1094">IF(C1094&gt;INDEX('Invoer bestelling'!$Y$34:$AH$49,'Overzicht bestelling'!A1094,'Overzicht bestelling'!B1094),"",INDEX('Invoer bestelling'!$Y$34:$AH$49,'Overzicht bestelling'!A1094,'Overzicht bestelling'!B1094))</f>
        <v/>
      </c>
      <c r="F1094" t="str">
        <f>IF(E1094="","",VLOOKUP(A1094,'Invoer bestelling'!$A$34:$F$49,2,FALSE))</f>
        <v/>
      </c>
      <c r="G1094" t="str">
        <f t="shared" si="86"/>
        <v/>
      </c>
      <c r="H1094" t="str">
        <f>IF(F1094="","",VLOOKUP(F1094,'Invoer bestelling'!B$34:G$52,6,FALSE))</f>
        <v/>
      </c>
      <c r="I1094" t="str">
        <f t="array" ref="I1094">IFERROR(INDEX($G$1:$G$2320,SMALL(IF($G$1:$G$2320&lt;&gt;"",ROW($G$1:$G$2320)),ROW())),"")</f>
        <v/>
      </c>
      <c r="J1094" t="str">
        <f t="array" ref="J1094">IFERROR(INDEX($H$1:$H$2320,SMALL(IF($H$1:$H$2320&lt;&gt;"",ROW($H$1:$H$2320)),ROW())),"")</f>
        <v/>
      </c>
    </row>
    <row r="1095" spans="1:10" x14ac:dyDescent="0.25">
      <c r="A1095">
        <f t="shared" si="88"/>
        <v>16</v>
      </c>
      <c r="B1095">
        <f t="shared" ref="B1095:C1095" si="132">B1025</f>
        <v>7</v>
      </c>
      <c r="C1095">
        <f t="shared" si="132"/>
        <v>2</v>
      </c>
      <c r="E1095" t="str" cm="1">
        <f t="array" ref="E1095">IF(C1095&gt;INDEX('Invoer bestelling'!$Y$34:$AH$49,'Overzicht bestelling'!A1095,'Overzicht bestelling'!B1095),"",INDEX('Invoer bestelling'!$Y$34:$AH$49,'Overzicht bestelling'!A1095,'Overzicht bestelling'!B1095))</f>
        <v/>
      </c>
      <c r="F1095" t="str">
        <f>IF(E1095="","",VLOOKUP(A1095,'Invoer bestelling'!$A$34:$F$49,2,FALSE))</f>
        <v/>
      </c>
      <c r="G1095" t="str">
        <f t="shared" si="86"/>
        <v/>
      </c>
      <c r="H1095" t="str">
        <f>IF(F1095="","",VLOOKUP(F1095,'Invoer bestelling'!B$34:G$52,6,FALSE))</f>
        <v/>
      </c>
      <c r="I1095" t="str">
        <f t="array" ref="I1095">IFERROR(INDEX($G$1:$G$2320,SMALL(IF($G$1:$G$2320&lt;&gt;"",ROW($G$1:$G$2320)),ROW())),"")</f>
        <v/>
      </c>
      <c r="J1095" t="str">
        <f t="array" ref="J1095">IFERROR(INDEX($H$1:$H$2320,SMALL(IF($H$1:$H$2320&lt;&gt;"",ROW($H$1:$H$2320)),ROW())),"")</f>
        <v/>
      </c>
    </row>
    <row r="1096" spans="1:10" x14ac:dyDescent="0.25">
      <c r="A1096">
        <f t="shared" si="88"/>
        <v>16</v>
      </c>
      <c r="B1096">
        <f t="shared" ref="B1096:C1096" si="133">B1026</f>
        <v>7</v>
      </c>
      <c r="C1096">
        <f t="shared" si="133"/>
        <v>3</v>
      </c>
      <c r="E1096" t="str" cm="1">
        <f t="array" ref="E1096">IF(C1096&gt;INDEX('Invoer bestelling'!$Y$34:$AH$49,'Overzicht bestelling'!A1096,'Overzicht bestelling'!B1096),"",INDEX('Invoer bestelling'!$Y$34:$AH$49,'Overzicht bestelling'!A1096,'Overzicht bestelling'!B1096))</f>
        <v/>
      </c>
      <c r="F1096" t="str">
        <f>IF(E1096="","",VLOOKUP(A1096,'Invoer bestelling'!$A$34:$F$49,2,FALSE))</f>
        <v/>
      </c>
      <c r="G1096" t="str">
        <f t="shared" si="86"/>
        <v/>
      </c>
      <c r="H1096" t="str">
        <f>IF(F1096="","",VLOOKUP(F1096,'Invoer bestelling'!B$34:G$52,6,FALSE))</f>
        <v/>
      </c>
      <c r="I1096" t="str">
        <f t="array" ref="I1096">IFERROR(INDEX($G$1:$G$2320,SMALL(IF($G$1:$G$2320&lt;&gt;"",ROW($G$1:$G$2320)),ROW())),"")</f>
        <v/>
      </c>
      <c r="J1096" t="str">
        <f t="array" ref="J1096">IFERROR(INDEX($H$1:$H$2320,SMALL(IF($H$1:$H$2320&lt;&gt;"",ROW($H$1:$H$2320)),ROW())),"")</f>
        <v/>
      </c>
    </row>
    <row r="1097" spans="1:10" x14ac:dyDescent="0.25">
      <c r="A1097">
        <f t="shared" ref="A1097:A1121" si="134">A1027+1</f>
        <v>16</v>
      </c>
      <c r="B1097">
        <f t="shared" ref="B1097:C1097" si="135">B1027</f>
        <v>7</v>
      </c>
      <c r="C1097">
        <f t="shared" si="135"/>
        <v>4</v>
      </c>
      <c r="E1097" t="str" cm="1">
        <f t="array" ref="E1097">IF(C1097&gt;INDEX('Invoer bestelling'!$Y$34:$AH$49,'Overzicht bestelling'!A1097,'Overzicht bestelling'!B1097),"",INDEX('Invoer bestelling'!$Y$34:$AH$49,'Overzicht bestelling'!A1097,'Overzicht bestelling'!B1097))</f>
        <v/>
      </c>
      <c r="F1097" t="str">
        <f>IF(E1097="","",VLOOKUP(A1097,'Invoer bestelling'!$A$34:$F$49,2,FALSE))</f>
        <v/>
      </c>
      <c r="G1097" t="str">
        <f t="shared" ref="G1097:G1121" si="136">IF(F1097="","",F1097 &amp; " (MAAT "&amp;B1097&amp;")")</f>
        <v/>
      </c>
      <c r="H1097" t="str">
        <f>IF(F1097="","",VLOOKUP(F1097,'Invoer bestelling'!B$34:G$52,6,FALSE))</f>
        <v/>
      </c>
      <c r="I1097" t="str">
        <f t="array" ref="I1097">IFERROR(INDEX($G$1:$G$2320,SMALL(IF($G$1:$G$2320&lt;&gt;"",ROW($G$1:$G$2320)),ROW())),"")</f>
        <v/>
      </c>
      <c r="J1097" t="str">
        <f t="array" ref="J1097">IFERROR(INDEX($H$1:$H$2320,SMALL(IF($H$1:$H$2320&lt;&gt;"",ROW($H$1:$H$2320)),ROW())),"")</f>
        <v/>
      </c>
    </row>
    <row r="1098" spans="1:10" x14ac:dyDescent="0.25">
      <c r="A1098">
        <f t="shared" si="134"/>
        <v>16</v>
      </c>
      <c r="B1098">
        <f t="shared" ref="B1098:C1098" si="137">B1028</f>
        <v>7</v>
      </c>
      <c r="C1098">
        <f t="shared" si="137"/>
        <v>5</v>
      </c>
      <c r="E1098" t="str" cm="1">
        <f t="array" ref="E1098">IF(C1098&gt;INDEX('Invoer bestelling'!$Y$34:$AH$49,'Overzicht bestelling'!A1098,'Overzicht bestelling'!B1098),"",INDEX('Invoer bestelling'!$Y$34:$AH$49,'Overzicht bestelling'!A1098,'Overzicht bestelling'!B1098))</f>
        <v/>
      </c>
      <c r="F1098" t="str">
        <f>IF(E1098="","",VLOOKUP(A1098,'Invoer bestelling'!$A$34:$F$49,2,FALSE))</f>
        <v/>
      </c>
      <c r="G1098" t="str">
        <f t="shared" si="136"/>
        <v/>
      </c>
      <c r="H1098" t="str">
        <f>IF(F1098="","",VLOOKUP(F1098,'Invoer bestelling'!B$34:G$52,6,FALSE))</f>
        <v/>
      </c>
      <c r="I1098" t="str">
        <f t="array" ref="I1098">IFERROR(INDEX($G$1:$G$2320,SMALL(IF($G$1:$G$2320&lt;&gt;"",ROW($G$1:$G$2320)),ROW())),"")</f>
        <v/>
      </c>
      <c r="J1098" t="str">
        <f t="array" ref="J1098">IFERROR(INDEX($H$1:$H$2320,SMALL(IF($H$1:$H$2320&lt;&gt;"",ROW($H$1:$H$2320)),ROW())),"")</f>
        <v/>
      </c>
    </row>
    <row r="1099" spans="1:10" x14ac:dyDescent="0.25">
      <c r="A1099">
        <f t="shared" si="134"/>
        <v>16</v>
      </c>
      <c r="B1099">
        <f t="shared" ref="B1099:C1099" si="138">B1029</f>
        <v>7</v>
      </c>
      <c r="C1099">
        <f t="shared" si="138"/>
        <v>6</v>
      </c>
      <c r="E1099" t="str" cm="1">
        <f t="array" ref="E1099">IF(C1099&gt;INDEX('Invoer bestelling'!$Y$34:$AH$49,'Overzicht bestelling'!A1099,'Overzicht bestelling'!B1099),"",INDEX('Invoer bestelling'!$Y$34:$AH$49,'Overzicht bestelling'!A1099,'Overzicht bestelling'!B1099))</f>
        <v/>
      </c>
      <c r="F1099" t="str">
        <f>IF(E1099="","",VLOOKUP(A1099,'Invoer bestelling'!$A$34:$F$49,2,FALSE))</f>
        <v/>
      </c>
      <c r="G1099" t="str">
        <f t="shared" si="136"/>
        <v/>
      </c>
      <c r="H1099" t="str">
        <f>IF(F1099="","",VLOOKUP(F1099,'Invoer bestelling'!B$34:G$52,6,FALSE))</f>
        <v/>
      </c>
      <c r="I1099" t="str">
        <f t="array" ref="I1099">IFERROR(INDEX($G$1:$G$2320,SMALL(IF($G$1:$G$2320&lt;&gt;"",ROW($G$1:$G$2320)),ROW())),"")</f>
        <v/>
      </c>
      <c r="J1099" t="str">
        <f t="array" ref="J1099">IFERROR(INDEX($H$1:$H$2320,SMALL(IF($H$1:$H$2320&lt;&gt;"",ROW($H$1:$H$2320)),ROW())),"")</f>
        <v/>
      </c>
    </row>
    <row r="1100" spans="1:10" x14ac:dyDescent="0.25">
      <c r="A1100">
        <f t="shared" si="134"/>
        <v>16</v>
      </c>
      <c r="B1100">
        <f t="shared" ref="B1100:C1100" si="139">B1030</f>
        <v>7</v>
      </c>
      <c r="C1100">
        <f t="shared" si="139"/>
        <v>7</v>
      </c>
      <c r="E1100" t="str" cm="1">
        <f t="array" ref="E1100">IF(C1100&gt;INDEX('Invoer bestelling'!$Y$34:$AH$49,'Overzicht bestelling'!A1100,'Overzicht bestelling'!B1100),"",INDEX('Invoer bestelling'!$Y$34:$AH$49,'Overzicht bestelling'!A1100,'Overzicht bestelling'!B1100))</f>
        <v/>
      </c>
      <c r="F1100" t="str">
        <f>IF(E1100="","",VLOOKUP(A1100,'Invoer bestelling'!$A$34:$F$49,2,FALSE))</f>
        <v/>
      </c>
      <c r="G1100" t="str">
        <f t="shared" si="136"/>
        <v/>
      </c>
      <c r="H1100" t="str">
        <f>IF(F1100="","",VLOOKUP(F1100,'Invoer bestelling'!B$34:G$52,6,FALSE))</f>
        <v/>
      </c>
      <c r="I1100" t="str">
        <f t="array" ref="I1100">IFERROR(INDEX($G$1:$G$2320,SMALL(IF($G$1:$G$2320&lt;&gt;"",ROW($G$1:$G$2320)),ROW())),"")</f>
        <v/>
      </c>
      <c r="J1100" t="str">
        <f t="array" ref="J1100">IFERROR(INDEX($H$1:$H$2320,SMALL(IF($H$1:$H$2320&lt;&gt;"",ROW($H$1:$H$2320)),ROW())),"")</f>
        <v/>
      </c>
    </row>
    <row r="1101" spans="1:10" x14ac:dyDescent="0.25">
      <c r="A1101">
        <f t="shared" si="134"/>
        <v>16</v>
      </c>
      <c r="B1101">
        <f t="shared" ref="B1101:C1101" si="140">B1031</f>
        <v>8</v>
      </c>
      <c r="C1101">
        <f t="shared" si="140"/>
        <v>1</v>
      </c>
      <c r="E1101" t="str" cm="1">
        <f t="array" ref="E1101">IF(C1101&gt;INDEX('Invoer bestelling'!$Y$34:$AH$49,'Overzicht bestelling'!A1101,'Overzicht bestelling'!B1101),"",INDEX('Invoer bestelling'!$Y$34:$AH$49,'Overzicht bestelling'!A1101,'Overzicht bestelling'!B1101))</f>
        <v/>
      </c>
      <c r="F1101" t="str">
        <f>IF(E1101="","",VLOOKUP(A1101,'Invoer bestelling'!$A$34:$F$49,2,FALSE))</f>
        <v/>
      </c>
      <c r="G1101" t="str">
        <f t="shared" si="136"/>
        <v/>
      </c>
      <c r="H1101" t="str">
        <f>IF(F1101="","",VLOOKUP(F1101,'Invoer bestelling'!B$34:G$52,6,FALSE))</f>
        <v/>
      </c>
      <c r="I1101" t="str">
        <f t="array" ref="I1101">IFERROR(INDEX($G$1:$G$2320,SMALL(IF($G$1:$G$2320&lt;&gt;"",ROW($G$1:$G$2320)),ROW())),"")</f>
        <v/>
      </c>
      <c r="J1101" t="str">
        <f t="array" ref="J1101">IFERROR(INDEX($H$1:$H$2320,SMALL(IF($H$1:$H$2320&lt;&gt;"",ROW($H$1:$H$2320)),ROW())),"")</f>
        <v/>
      </c>
    </row>
    <row r="1102" spans="1:10" x14ac:dyDescent="0.25">
      <c r="A1102">
        <f t="shared" si="134"/>
        <v>16</v>
      </c>
      <c r="B1102">
        <f t="shared" ref="B1102:C1102" si="141">B1032</f>
        <v>8</v>
      </c>
      <c r="C1102">
        <f t="shared" si="141"/>
        <v>2</v>
      </c>
      <c r="E1102" t="str" cm="1">
        <f t="array" ref="E1102">IF(C1102&gt;INDEX('Invoer bestelling'!$Y$34:$AH$49,'Overzicht bestelling'!A1102,'Overzicht bestelling'!B1102),"",INDEX('Invoer bestelling'!$Y$34:$AH$49,'Overzicht bestelling'!A1102,'Overzicht bestelling'!B1102))</f>
        <v/>
      </c>
      <c r="F1102" t="str">
        <f>IF(E1102="","",VLOOKUP(A1102,'Invoer bestelling'!$A$34:$F$49,2,FALSE))</f>
        <v/>
      </c>
      <c r="G1102" t="str">
        <f t="shared" si="136"/>
        <v/>
      </c>
      <c r="H1102" t="str">
        <f>IF(F1102="","",VLOOKUP(F1102,'Invoer bestelling'!B$34:G$52,6,FALSE))</f>
        <v/>
      </c>
      <c r="I1102" t="str">
        <f t="array" ref="I1102">IFERROR(INDEX($G$1:$G$2320,SMALL(IF($G$1:$G$2320&lt;&gt;"",ROW($G$1:$G$2320)),ROW())),"")</f>
        <v/>
      </c>
      <c r="J1102" t="str">
        <f t="array" ref="J1102">IFERROR(INDEX($H$1:$H$2320,SMALL(IF($H$1:$H$2320&lt;&gt;"",ROW($H$1:$H$2320)),ROW())),"")</f>
        <v/>
      </c>
    </row>
    <row r="1103" spans="1:10" x14ac:dyDescent="0.25">
      <c r="A1103">
        <f t="shared" si="134"/>
        <v>16</v>
      </c>
      <c r="B1103">
        <f t="shared" ref="B1103:C1103" si="142">B1033</f>
        <v>8</v>
      </c>
      <c r="C1103">
        <f t="shared" si="142"/>
        <v>3</v>
      </c>
      <c r="E1103" t="str" cm="1">
        <f t="array" ref="E1103">IF(C1103&gt;INDEX('Invoer bestelling'!$Y$34:$AH$49,'Overzicht bestelling'!A1103,'Overzicht bestelling'!B1103),"",INDEX('Invoer bestelling'!$Y$34:$AH$49,'Overzicht bestelling'!A1103,'Overzicht bestelling'!B1103))</f>
        <v/>
      </c>
      <c r="F1103" t="str">
        <f>IF(E1103="","",VLOOKUP(A1103,'Invoer bestelling'!$A$34:$F$49,2,FALSE))</f>
        <v/>
      </c>
      <c r="G1103" t="str">
        <f t="shared" si="136"/>
        <v/>
      </c>
      <c r="H1103" t="str">
        <f>IF(F1103="","",VLOOKUP(F1103,'Invoer bestelling'!B$34:G$52,6,FALSE))</f>
        <v/>
      </c>
      <c r="I1103" t="str">
        <f t="array" ref="I1103">IFERROR(INDEX($G$1:$G$2320,SMALL(IF($G$1:$G$2320&lt;&gt;"",ROW($G$1:$G$2320)),ROW())),"")</f>
        <v/>
      </c>
      <c r="J1103" t="str">
        <f t="array" ref="J1103">IFERROR(INDEX($H$1:$H$2320,SMALL(IF($H$1:$H$2320&lt;&gt;"",ROW($H$1:$H$2320)),ROW())),"")</f>
        <v/>
      </c>
    </row>
    <row r="1104" spans="1:10" x14ac:dyDescent="0.25">
      <c r="A1104">
        <f t="shared" si="134"/>
        <v>16</v>
      </c>
      <c r="B1104">
        <f t="shared" ref="B1104:C1104" si="143">B1034</f>
        <v>8</v>
      </c>
      <c r="C1104">
        <f t="shared" si="143"/>
        <v>4</v>
      </c>
      <c r="E1104" t="str" cm="1">
        <f t="array" ref="E1104">IF(C1104&gt;INDEX('Invoer bestelling'!$Y$34:$AH$49,'Overzicht bestelling'!A1104,'Overzicht bestelling'!B1104),"",INDEX('Invoer bestelling'!$Y$34:$AH$49,'Overzicht bestelling'!A1104,'Overzicht bestelling'!B1104))</f>
        <v/>
      </c>
      <c r="F1104" t="str">
        <f>IF(E1104="","",VLOOKUP(A1104,'Invoer bestelling'!$A$34:$F$49,2,FALSE))</f>
        <v/>
      </c>
      <c r="G1104" t="str">
        <f t="shared" si="136"/>
        <v/>
      </c>
      <c r="H1104" t="str">
        <f>IF(F1104="","",VLOOKUP(F1104,'Invoer bestelling'!B$34:G$52,6,FALSE))</f>
        <v/>
      </c>
      <c r="I1104" t="str">
        <f t="array" ref="I1104">IFERROR(INDEX($G$1:$G$2320,SMALL(IF($G$1:$G$2320&lt;&gt;"",ROW($G$1:$G$2320)),ROW())),"")</f>
        <v/>
      </c>
      <c r="J1104" t="str">
        <f t="array" ref="J1104">IFERROR(INDEX($H$1:$H$2320,SMALL(IF($H$1:$H$2320&lt;&gt;"",ROW($H$1:$H$2320)),ROW())),"")</f>
        <v/>
      </c>
    </row>
    <row r="1105" spans="1:10" x14ac:dyDescent="0.25">
      <c r="A1105">
        <f t="shared" si="134"/>
        <v>16</v>
      </c>
      <c r="B1105">
        <f t="shared" ref="B1105:C1105" si="144">B1035</f>
        <v>8</v>
      </c>
      <c r="C1105">
        <f t="shared" si="144"/>
        <v>5</v>
      </c>
      <c r="E1105" t="str" cm="1">
        <f t="array" ref="E1105">IF(C1105&gt;INDEX('Invoer bestelling'!$Y$34:$AH$49,'Overzicht bestelling'!A1105,'Overzicht bestelling'!B1105),"",INDEX('Invoer bestelling'!$Y$34:$AH$49,'Overzicht bestelling'!A1105,'Overzicht bestelling'!B1105))</f>
        <v/>
      </c>
      <c r="F1105" t="str">
        <f>IF(E1105="","",VLOOKUP(A1105,'Invoer bestelling'!$A$34:$F$49,2,FALSE))</f>
        <v/>
      </c>
      <c r="G1105" t="str">
        <f t="shared" si="136"/>
        <v/>
      </c>
      <c r="H1105" t="str">
        <f>IF(F1105="","",VLOOKUP(F1105,'Invoer bestelling'!B$34:G$52,6,FALSE))</f>
        <v/>
      </c>
      <c r="I1105" t="str">
        <f t="array" ref="I1105">IFERROR(INDEX($G$1:$G$2320,SMALL(IF($G$1:$G$2320&lt;&gt;"",ROW($G$1:$G$2320)),ROW())),"")</f>
        <v/>
      </c>
      <c r="J1105" t="str">
        <f t="array" ref="J1105">IFERROR(INDEX($H$1:$H$2320,SMALL(IF($H$1:$H$2320&lt;&gt;"",ROW($H$1:$H$2320)),ROW())),"")</f>
        <v/>
      </c>
    </row>
    <row r="1106" spans="1:10" x14ac:dyDescent="0.25">
      <c r="A1106">
        <f t="shared" si="134"/>
        <v>16</v>
      </c>
      <c r="B1106">
        <f t="shared" ref="B1106:C1106" si="145">B1036</f>
        <v>8</v>
      </c>
      <c r="C1106">
        <f t="shared" si="145"/>
        <v>6</v>
      </c>
      <c r="E1106" t="str" cm="1">
        <f t="array" ref="E1106">IF(C1106&gt;INDEX('Invoer bestelling'!$Y$34:$AH$49,'Overzicht bestelling'!A1106,'Overzicht bestelling'!B1106),"",INDEX('Invoer bestelling'!$Y$34:$AH$49,'Overzicht bestelling'!A1106,'Overzicht bestelling'!B1106))</f>
        <v/>
      </c>
      <c r="F1106" t="str">
        <f>IF(E1106="","",VLOOKUP(A1106,'Invoer bestelling'!$A$34:$F$49,2,FALSE))</f>
        <v/>
      </c>
      <c r="G1106" t="str">
        <f t="shared" si="136"/>
        <v/>
      </c>
      <c r="H1106" t="str">
        <f>IF(F1106="","",VLOOKUP(F1106,'Invoer bestelling'!B$34:G$52,6,FALSE))</f>
        <v/>
      </c>
      <c r="I1106" t="str">
        <f t="array" ref="I1106">IFERROR(INDEX($G$1:$G$2320,SMALL(IF($G$1:$G$2320&lt;&gt;"",ROW($G$1:$G$2320)),ROW())),"")</f>
        <v/>
      </c>
      <c r="J1106" t="str">
        <f t="array" ref="J1106">IFERROR(INDEX($H$1:$H$2320,SMALL(IF($H$1:$H$2320&lt;&gt;"",ROW($H$1:$H$2320)),ROW())),"")</f>
        <v/>
      </c>
    </row>
    <row r="1107" spans="1:10" x14ac:dyDescent="0.25">
      <c r="A1107">
        <f t="shared" si="134"/>
        <v>16</v>
      </c>
      <c r="B1107">
        <f t="shared" ref="B1107:C1107" si="146">B1037</f>
        <v>8</v>
      </c>
      <c r="C1107">
        <f t="shared" si="146"/>
        <v>7</v>
      </c>
      <c r="E1107" t="str" cm="1">
        <f t="array" ref="E1107">IF(C1107&gt;INDEX('Invoer bestelling'!$Y$34:$AH$49,'Overzicht bestelling'!A1107,'Overzicht bestelling'!B1107),"",INDEX('Invoer bestelling'!$Y$34:$AH$49,'Overzicht bestelling'!A1107,'Overzicht bestelling'!B1107))</f>
        <v/>
      </c>
      <c r="F1107" t="str">
        <f>IF(E1107="","",VLOOKUP(A1107,'Invoer bestelling'!$A$34:$F$49,2,FALSE))</f>
        <v/>
      </c>
      <c r="G1107" t="str">
        <f t="shared" si="136"/>
        <v/>
      </c>
      <c r="H1107" t="str">
        <f>IF(F1107="","",VLOOKUP(F1107,'Invoer bestelling'!B$34:G$52,6,FALSE))</f>
        <v/>
      </c>
      <c r="I1107" t="str">
        <f t="array" ref="I1107">IFERROR(INDEX($G$1:$G$2320,SMALL(IF($G$1:$G$2320&lt;&gt;"",ROW($G$1:$G$2320)),ROW())),"")</f>
        <v/>
      </c>
      <c r="J1107" t="str">
        <f t="array" ref="J1107">IFERROR(INDEX($H$1:$H$2320,SMALL(IF($H$1:$H$2320&lt;&gt;"",ROW($H$1:$H$2320)),ROW())),"")</f>
        <v/>
      </c>
    </row>
    <row r="1108" spans="1:10" x14ac:dyDescent="0.25">
      <c r="A1108">
        <f t="shared" si="134"/>
        <v>16</v>
      </c>
      <c r="B1108">
        <f t="shared" ref="B1108:C1108" si="147">B1038</f>
        <v>9</v>
      </c>
      <c r="C1108">
        <f t="shared" si="147"/>
        <v>1</v>
      </c>
      <c r="E1108" t="str" cm="1">
        <f t="array" ref="E1108">IF(C1108&gt;INDEX('Invoer bestelling'!$Y$34:$AH$49,'Overzicht bestelling'!A1108,'Overzicht bestelling'!B1108),"",INDEX('Invoer bestelling'!$Y$34:$AH$49,'Overzicht bestelling'!A1108,'Overzicht bestelling'!B1108))</f>
        <v/>
      </c>
      <c r="F1108" t="str">
        <f>IF(E1108="","",VLOOKUP(A1108,'Invoer bestelling'!$A$34:$F$49,2,FALSE))</f>
        <v/>
      </c>
      <c r="G1108" t="str">
        <f t="shared" si="136"/>
        <v/>
      </c>
      <c r="H1108" t="str">
        <f>IF(F1108="","",VLOOKUP(F1108,'Invoer bestelling'!B$34:G$52,6,FALSE))</f>
        <v/>
      </c>
      <c r="I1108" t="str">
        <f t="array" ref="I1108">IFERROR(INDEX($G$1:$G$2320,SMALL(IF($G$1:$G$2320&lt;&gt;"",ROW($G$1:$G$2320)),ROW())),"")</f>
        <v/>
      </c>
      <c r="J1108" t="str">
        <f t="array" ref="J1108">IFERROR(INDEX($H$1:$H$2320,SMALL(IF($H$1:$H$2320&lt;&gt;"",ROW($H$1:$H$2320)),ROW())),"")</f>
        <v/>
      </c>
    </row>
    <row r="1109" spans="1:10" x14ac:dyDescent="0.25">
      <c r="A1109">
        <f t="shared" si="134"/>
        <v>16</v>
      </c>
      <c r="B1109">
        <f t="shared" ref="B1109:C1109" si="148">B1039</f>
        <v>9</v>
      </c>
      <c r="C1109">
        <f t="shared" si="148"/>
        <v>2</v>
      </c>
      <c r="E1109" t="str" cm="1">
        <f t="array" ref="E1109">IF(C1109&gt;INDEX('Invoer bestelling'!$Y$34:$AH$49,'Overzicht bestelling'!A1109,'Overzicht bestelling'!B1109),"",INDEX('Invoer bestelling'!$Y$34:$AH$49,'Overzicht bestelling'!A1109,'Overzicht bestelling'!B1109))</f>
        <v/>
      </c>
      <c r="F1109" t="str">
        <f>IF(E1109="","",VLOOKUP(A1109,'Invoer bestelling'!$A$34:$F$49,2,FALSE))</f>
        <v/>
      </c>
      <c r="G1109" t="str">
        <f t="shared" si="136"/>
        <v/>
      </c>
      <c r="H1109" t="str">
        <f>IF(F1109="","",VLOOKUP(F1109,'Invoer bestelling'!B$34:G$52,6,FALSE))</f>
        <v/>
      </c>
      <c r="I1109" t="str">
        <f t="array" ref="I1109">IFERROR(INDEX($G$1:$G$2320,SMALL(IF($G$1:$G$2320&lt;&gt;"",ROW($G$1:$G$2320)),ROW())),"")</f>
        <v/>
      </c>
      <c r="J1109" t="str">
        <f t="array" ref="J1109">IFERROR(INDEX($H$1:$H$2320,SMALL(IF($H$1:$H$2320&lt;&gt;"",ROW($H$1:$H$2320)),ROW())),"")</f>
        <v/>
      </c>
    </row>
    <row r="1110" spans="1:10" x14ac:dyDescent="0.25">
      <c r="A1110">
        <f t="shared" si="134"/>
        <v>16</v>
      </c>
      <c r="B1110">
        <f t="shared" ref="B1110:C1110" si="149">B1040</f>
        <v>9</v>
      </c>
      <c r="C1110">
        <f t="shared" si="149"/>
        <v>3</v>
      </c>
      <c r="E1110" t="str" cm="1">
        <f t="array" ref="E1110">IF(C1110&gt;INDEX('Invoer bestelling'!$Y$34:$AH$49,'Overzicht bestelling'!A1110,'Overzicht bestelling'!B1110),"",INDEX('Invoer bestelling'!$Y$34:$AH$49,'Overzicht bestelling'!A1110,'Overzicht bestelling'!B1110))</f>
        <v/>
      </c>
      <c r="F1110" t="str">
        <f>IF(E1110="","",VLOOKUP(A1110,'Invoer bestelling'!$A$34:$F$49,2,FALSE))</f>
        <v/>
      </c>
      <c r="G1110" t="str">
        <f t="shared" si="136"/>
        <v/>
      </c>
      <c r="H1110" t="str">
        <f>IF(F1110="","",VLOOKUP(F1110,'Invoer bestelling'!B$34:G$52,6,FALSE))</f>
        <v/>
      </c>
      <c r="I1110" t="str">
        <f t="array" ref="I1110">IFERROR(INDEX($G$1:$G$2320,SMALL(IF($G$1:$G$2320&lt;&gt;"",ROW($G$1:$G$2320)),ROW())),"")</f>
        <v/>
      </c>
      <c r="J1110" t="str">
        <f t="array" ref="J1110">IFERROR(INDEX($H$1:$H$2320,SMALL(IF($H$1:$H$2320&lt;&gt;"",ROW($H$1:$H$2320)),ROW())),"")</f>
        <v/>
      </c>
    </row>
    <row r="1111" spans="1:10" x14ac:dyDescent="0.25">
      <c r="A1111">
        <f t="shared" si="134"/>
        <v>16</v>
      </c>
      <c r="B1111">
        <f t="shared" ref="B1111:C1111" si="150">B1041</f>
        <v>9</v>
      </c>
      <c r="C1111">
        <f t="shared" si="150"/>
        <v>4</v>
      </c>
      <c r="E1111" t="str" cm="1">
        <f t="array" ref="E1111">IF(C1111&gt;INDEX('Invoer bestelling'!$Y$34:$AH$49,'Overzicht bestelling'!A1111,'Overzicht bestelling'!B1111),"",INDEX('Invoer bestelling'!$Y$34:$AH$49,'Overzicht bestelling'!A1111,'Overzicht bestelling'!B1111))</f>
        <v/>
      </c>
      <c r="F1111" t="str">
        <f>IF(E1111="","",VLOOKUP(A1111,'Invoer bestelling'!$A$34:$F$49,2,FALSE))</f>
        <v/>
      </c>
      <c r="G1111" t="str">
        <f t="shared" si="136"/>
        <v/>
      </c>
      <c r="H1111" t="str">
        <f>IF(F1111="","",VLOOKUP(F1111,'Invoer bestelling'!B$34:G$52,6,FALSE))</f>
        <v/>
      </c>
      <c r="I1111" t="str">
        <f t="array" ref="I1111">IFERROR(INDEX($G$1:$G$2320,SMALL(IF($G$1:$G$2320&lt;&gt;"",ROW($G$1:$G$2320)),ROW())),"")</f>
        <v/>
      </c>
      <c r="J1111" t="str">
        <f t="array" ref="J1111">IFERROR(INDEX($H$1:$H$2320,SMALL(IF($H$1:$H$2320&lt;&gt;"",ROW($H$1:$H$2320)),ROW())),"")</f>
        <v/>
      </c>
    </row>
    <row r="1112" spans="1:10" x14ac:dyDescent="0.25">
      <c r="A1112">
        <f t="shared" si="134"/>
        <v>16</v>
      </c>
      <c r="B1112">
        <f t="shared" ref="B1112:C1112" si="151">B1042</f>
        <v>9</v>
      </c>
      <c r="C1112">
        <f t="shared" si="151"/>
        <v>5</v>
      </c>
      <c r="E1112" t="str" cm="1">
        <f t="array" ref="E1112">IF(C1112&gt;INDEX('Invoer bestelling'!$Y$34:$AH$49,'Overzicht bestelling'!A1112,'Overzicht bestelling'!B1112),"",INDEX('Invoer bestelling'!$Y$34:$AH$49,'Overzicht bestelling'!A1112,'Overzicht bestelling'!B1112))</f>
        <v/>
      </c>
      <c r="F1112" t="str">
        <f>IF(E1112="","",VLOOKUP(A1112,'Invoer bestelling'!$A$34:$F$49,2,FALSE))</f>
        <v/>
      </c>
      <c r="G1112" t="str">
        <f t="shared" si="136"/>
        <v/>
      </c>
      <c r="H1112" t="str">
        <f>IF(F1112="","",VLOOKUP(F1112,'Invoer bestelling'!B$34:G$52,6,FALSE))</f>
        <v/>
      </c>
      <c r="I1112" t="str">
        <f t="array" ref="I1112">IFERROR(INDEX($G$1:$G$2320,SMALL(IF($G$1:$G$2320&lt;&gt;"",ROW($G$1:$G$2320)),ROW())),"")</f>
        <v/>
      </c>
      <c r="J1112" t="str">
        <f t="array" ref="J1112">IFERROR(INDEX($H$1:$H$2320,SMALL(IF($H$1:$H$2320&lt;&gt;"",ROW($H$1:$H$2320)),ROW())),"")</f>
        <v/>
      </c>
    </row>
    <row r="1113" spans="1:10" x14ac:dyDescent="0.25">
      <c r="A1113">
        <f t="shared" si="134"/>
        <v>16</v>
      </c>
      <c r="B1113">
        <f t="shared" ref="B1113:C1113" si="152">B1043</f>
        <v>9</v>
      </c>
      <c r="C1113">
        <f t="shared" si="152"/>
        <v>6</v>
      </c>
      <c r="E1113" t="str" cm="1">
        <f t="array" ref="E1113">IF(C1113&gt;INDEX('Invoer bestelling'!$Y$34:$AH$49,'Overzicht bestelling'!A1113,'Overzicht bestelling'!B1113),"",INDEX('Invoer bestelling'!$Y$34:$AH$49,'Overzicht bestelling'!A1113,'Overzicht bestelling'!B1113))</f>
        <v/>
      </c>
      <c r="F1113" t="str">
        <f>IF(E1113="","",VLOOKUP(A1113,'Invoer bestelling'!$A$34:$F$49,2,FALSE))</f>
        <v/>
      </c>
      <c r="G1113" t="str">
        <f t="shared" si="136"/>
        <v/>
      </c>
      <c r="H1113" t="str">
        <f>IF(F1113="","",VLOOKUP(F1113,'Invoer bestelling'!B$34:G$52,6,FALSE))</f>
        <v/>
      </c>
      <c r="I1113" t="str">
        <f t="array" ref="I1113">IFERROR(INDEX($G$1:$G$2320,SMALL(IF($G$1:$G$2320&lt;&gt;"",ROW($G$1:$G$2320)),ROW())),"")</f>
        <v/>
      </c>
      <c r="J1113" t="str">
        <f t="array" ref="J1113">IFERROR(INDEX($H$1:$H$2320,SMALL(IF($H$1:$H$2320&lt;&gt;"",ROW($H$1:$H$2320)),ROW())),"")</f>
        <v/>
      </c>
    </row>
    <row r="1114" spans="1:10" x14ac:dyDescent="0.25">
      <c r="A1114">
        <f t="shared" si="134"/>
        <v>16</v>
      </c>
      <c r="B1114">
        <f t="shared" ref="B1114:C1114" si="153">B1044</f>
        <v>9</v>
      </c>
      <c r="C1114">
        <f t="shared" si="153"/>
        <v>7</v>
      </c>
      <c r="E1114" t="str" cm="1">
        <f t="array" ref="E1114">IF(C1114&gt;INDEX('Invoer bestelling'!$Y$34:$AH$49,'Overzicht bestelling'!A1114,'Overzicht bestelling'!B1114),"",INDEX('Invoer bestelling'!$Y$34:$AH$49,'Overzicht bestelling'!A1114,'Overzicht bestelling'!B1114))</f>
        <v/>
      </c>
      <c r="F1114" t="str">
        <f>IF(E1114="","",VLOOKUP(A1114,'Invoer bestelling'!$A$34:$F$49,2,FALSE))</f>
        <v/>
      </c>
      <c r="G1114" t="str">
        <f t="shared" si="136"/>
        <v/>
      </c>
      <c r="H1114" t="str">
        <f>IF(F1114="","",VLOOKUP(F1114,'Invoer bestelling'!B$34:G$52,6,FALSE))</f>
        <v/>
      </c>
      <c r="I1114" t="str">
        <f t="array" ref="I1114">IFERROR(INDEX($G$1:$G$2320,SMALL(IF($G$1:$G$2320&lt;&gt;"",ROW($G$1:$G$2320)),ROW())),"")</f>
        <v/>
      </c>
      <c r="J1114" t="str">
        <f t="array" ref="J1114">IFERROR(INDEX($H$1:$H$2320,SMALL(IF($H$1:$H$2320&lt;&gt;"",ROW($H$1:$H$2320)),ROW())),"")</f>
        <v/>
      </c>
    </row>
    <row r="1115" spans="1:10" x14ac:dyDescent="0.25">
      <c r="A1115">
        <f t="shared" si="134"/>
        <v>16</v>
      </c>
      <c r="B1115">
        <f t="shared" ref="B1115:C1115" si="154">B1045</f>
        <v>10</v>
      </c>
      <c r="C1115">
        <f t="shared" si="154"/>
        <v>1</v>
      </c>
      <c r="E1115" t="str" cm="1">
        <f t="array" ref="E1115">IF(C1115&gt;INDEX('Invoer bestelling'!$Y$34:$AH$49,'Overzicht bestelling'!A1115,'Overzicht bestelling'!B1115),"",INDEX('Invoer bestelling'!$Y$34:$AH$49,'Overzicht bestelling'!A1115,'Overzicht bestelling'!B1115))</f>
        <v/>
      </c>
      <c r="F1115" t="str">
        <f>IF(E1115="","",VLOOKUP(A1115,'Invoer bestelling'!$A$34:$F$49,2,FALSE))</f>
        <v/>
      </c>
      <c r="G1115" t="str">
        <f t="shared" si="136"/>
        <v/>
      </c>
      <c r="H1115" t="str">
        <f>IF(F1115="","",VLOOKUP(F1115,'Invoer bestelling'!B$34:G$52,6,FALSE))</f>
        <v/>
      </c>
      <c r="I1115" t="str">
        <f t="array" ref="I1115">IFERROR(INDEX($G$1:$G$2320,SMALL(IF($G$1:$G$2320&lt;&gt;"",ROW($G$1:$G$2320)),ROW())),"")</f>
        <v/>
      </c>
      <c r="J1115" t="str">
        <f t="array" ref="J1115">IFERROR(INDEX($H$1:$H$2320,SMALL(IF($H$1:$H$2320&lt;&gt;"",ROW($H$1:$H$2320)),ROW())),"")</f>
        <v/>
      </c>
    </row>
    <row r="1116" spans="1:10" x14ac:dyDescent="0.25">
      <c r="A1116">
        <f t="shared" si="134"/>
        <v>16</v>
      </c>
      <c r="B1116">
        <f t="shared" ref="B1116:C1116" si="155">B1046</f>
        <v>10</v>
      </c>
      <c r="C1116">
        <f t="shared" si="155"/>
        <v>2</v>
      </c>
      <c r="E1116" t="str" cm="1">
        <f t="array" ref="E1116">IF(C1116&gt;INDEX('Invoer bestelling'!$Y$34:$AH$49,'Overzicht bestelling'!A1116,'Overzicht bestelling'!B1116),"",INDEX('Invoer bestelling'!$Y$34:$AH$49,'Overzicht bestelling'!A1116,'Overzicht bestelling'!B1116))</f>
        <v/>
      </c>
      <c r="F1116" t="str">
        <f>IF(E1116="","",VLOOKUP(A1116,'Invoer bestelling'!$A$34:$F$49,2,FALSE))</f>
        <v/>
      </c>
      <c r="G1116" t="str">
        <f t="shared" si="136"/>
        <v/>
      </c>
      <c r="H1116" t="str">
        <f>IF(F1116="","",VLOOKUP(F1116,'Invoer bestelling'!B$34:G$52,6,FALSE))</f>
        <v/>
      </c>
      <c r="I1116" t="str">
        <f t="array" ref="I1116">IFERROR(INDEX($G$1:$G$2320,SMALL(IF($G$1:$G$2320&lt;&gt;"",ROW($G$1:$G$2320)),ROW())),"")</f>
        <v/>
      </c>
      <c r="J1116" t="str">
        <f t="array" ref="J1116">IFERROR(INDEX($H$1:$H$2320,SMALL(IF($H$1:$H$2320&lt;&gt;"",ROW($H$1:$H$2320)),ROW())),"")</f>
        <v/>
      </c>
    </row>
    <row r="1117" spans="1:10" x14ac:dyDescent="0.25">
      <c r="A1117">
        <f t="shared" si="134"/>
        <v>16</v>
      </c>
      <c r="B1117">
        <f t="shared" ref="B1117:C1117" si="156">B1047</f>
        <v>10</v>
      </c>
      <c r="C1117">
        <f t="shared" si="156"/>
        <v>3</v>
      </c>
      <c r="E1117" t="str" cm="1">
        <f t="array" ref="E1117">IF(C1117&gt;INDEX('Invoer bestelling'!$Y$34:$AH$49,'Overzicht bestelling'!A1117,'Overzicht bestelling'!B1117),"",INDEX('Invoer bestelling'!$Y$34:$AH$49,'Overzicht bestelling'!A1117,'Overzicht bestelling'!B1117))</f>
        <v/>
      </c>
      <c r="F1117" t="str">
        <f>IF(E1117="","",VLOOKUP(A1117,'Invoer bestelling'!$A$34:$F$49,2,FALSE))</f>
        <v/>
      </c>
      <c r="G1117" t="str">
        <f t="shared" si="136"/>
        <v/>
      </c>
      <c r="H1117" t="str">
        <f>IF(F1117="","",VLOOKUP(F1117,'Invoer bestelling'!B$34:G$52,6,FALSE))</f>
        <v/>
      </c>
      <c r="I1117" t="str">
        <f t="array" ref="I1117">IFERROR(INDEX($G$1:$G$2320,SMALL(IF($G$1:$G$2320&lt;&gt;"",ROW($G$1:$G$2320)),ROW())),"")</f>
        <v/>
      </c>
      <c r="J1117" t="str">
        <f t="array" ref="J1117">IFERROR(INDEX($H$1:$H$2320,SMALL(IF($H$1:$H$2320&lt;&gt;"",ROW($H$1:$H$2320)),ROW())),"")</f>
        <v/>
      </c>
    </row>
    <row r="1118" spans="1:10" x14ac:dyDescent="0.25">
      <c r="A1118">
        <f t="shared" si="134"/>
        <v>16</v>
      </c>
      <c r="B1118">
        <f t="shared" ref="B1118:C1118" si="157">B1048</f>
        <v>10</v>
      </c>
      <c r="C1118">
        <f t="shared" si="157"/>
        <v>4</v>
      </c>
      <c r="E1118" t="str" cm="1">
        <f t="array" ref="E1118">IF(C1118&gt;INDEX('Invoer bestelling'!$Y$34:$AH$49,'Overzicht bestelling'!A1118,'Overzicht bestelling'!B1118),"",INDEX('Invoer bestelling'!$Y$34:$AH$49,'Overzicht bestelling'!A1118,'Overzicht bestelling'!B1118))</f>
        <v/>
      </c>
      <c r="F1118" t="str">
        <f>IF(E1118="","",VLOOKUP(A1118,'Invoer bestelling'!$A$34:$F$49,2,FALSE))</f>
        <v/>
      </c>
      <c r="G1118" t="str">
        <f t="shared" si="136"/>
        <v/>
      </c>
      <c r="H1118" t="str">
        <f>IF(F1118="","",VLOOKUP(F1118,'Invoer bestelling'!B$34:G$52,6,FALSE))</f>
        <v/>
      </c>
      <c r="I1118" t="str">
        <f t="array" ref="I1118">IFERROR(INDEX($G$1:$G$2320,SMALL(IF($G$1:$G$2320&lt;&gt;"",ROW($G$1:$G$2320)),ROW())),"")</f>
        <v/>
      </c>
      <c r="J1118" t="str">
        <f t="array" ref="J1118">IFERROR(INDEX($H$1:$H$2320,SMALL(IF($H$1:$H$2320&lt;&gt;"",ROW($H$1:$H$2320)),ROW())),"")</f>
        <v/>
      </c>
    </row>
    <row r="1119" spans="1:10" x14ac:dyDescent="0.25">
      <c r="A1119">
        <f t="shared" si="134"/>
        <v>16</v>
      </c>
      <c r="B1119">
        <f t="shared" ref="B1119:C1119" si="158">B1049</f>
        <v>10</v>
      </c>
      <c r="C1119">
        <f t="shared" si="158"/>
        <v>5</v>
      </c>
      <c r="E1119" t="str" cm="1">
        <f t="array" ref="E1119">IF(C1119&gt;INDEX('Invoer bestelling'!$Y$34:$AH$49,'Overzicht bestelling'!A1119,'Overzicht bestelling'!B1119),"",INDEX('Invoer bestelling'!$Y$34:$AH$49,'Overzicht bestelling'!A1119,'Overzicht bestelling'!B1119))</f>
        <v/>
      </c>
      <c r="F1119" t="str">
        <f>IF(E1119="","",VLOOKUP(A1119,'Invoer bestelling'!$A$34:$F$49,2,FALSE))</f>
        <v/>
      </c>
      <c r="G1119" t="str">
        <f t="shared" si="136"/>
        <v/>
      </c>
      <c r="H1119" t="str">
        <f>IF(F1119="","",VLOOKUP(F1119,'Invoer bestelling'!B$34:G$52,6,FALSE))</f>
        <v/>
      </c>
      <c r="I1119" t="str">
        <f t="array" ref="I1119">IFERROR(INDEX($G$1:$G$2320,SMALL(IF($G$1:$G$2320&lt;&gt;"",ROW($G$1:$G$2320)),ROW())),"")</f>
        <v/>
      </c>
      <c r="J1119" t="str">
        <f t="array" ref="J1119">IFERROR(INDEX($H$1:$H$2320,SMALL(IF($H$1:$H$2320&lt;&gt;"",ROW($H$1:$H$2320)),ROW())),"")</f>
        <v/>
      </c>
    </row>
    <row r="1120" spans="1:10" x14ac:dyDescent="0.25">
      <c r="A1120">
        <f t="shared" si="134"/>
        <v>16</v>
      </c>
      <c r="B1120">
        <f t="shared" ref="B1120:C1120" si="159">B1050</f>
        <v>10</v>
      </c>
      <c r="C1120">
        <f t="shared" si="159"/>
        <v>6</v>
      </c>
      <c r="E1120" t="str" cm="1">
        <f t="array" ref="E1120">IF(C1120&gt;INDEX('Invoer bestelling'!$Y$34:$AH$49,'Overzicht bestelling'!A1120,'Overzicht bestelling'!B1120),"",INDEX('Invoer bestelling'!$Y$34:$AH$49,'Overzicht bestelling'!A1120,'Overzicht bestelling'!B1120))</f>
        <v/>
      </c>
      <c r="F1120" t="str">
        <f>IF(E1120="","",VLOOKUP(A1120,'Invoer bestelling'!$A$34:$F$49,2,FALSE))</f>
        <v/>
      </c>
      <c r="G1120" t="str">
        <f t="shared" si="136"/>
        <v/>
      </c>
      <c r="H1120" t="str">
        <f>IF(F1120="","",VLOOKUP(F1120,'Invoer bestelling'!B$34:G$52,6,FALSE))</f>
        <v/>
      </c>
      <c r="I1120" t="str">
        <f t="array" ref="I1120">IFERROR(INDEX($G$1:$G$2320,SMALL(IF($G$1:$G$2320&lt;&gt;"",ROW($G$1:$G$2320)),ROW())),"")</f>
        <v/>
      </c>
      <c r="J1120" t="str">
        <f t="array" ref="J1120">IFERROR(INDEX($H$1:$H$2320,SMALL(IF($H$1:$H$2320&lt;&gt;"",ROW($H$1:$H$2320)),ROW())),"")</f>
        <v/>
      </c>
    </row>
    <row r="1121" spans="1:10" x14ac:dyDescent="0.25">
      <c r="A1121">
        <f t="shared" si="134"/>
        <v>16</v>
      </c>
      <c r="B1121">
        <f t="shared" ref="B1121:C1121" si="160">B1051</f>
        <v>10</v>
      </c>
      <c r="C1121">
        <f t="shared" si="160"/>
        <v>7</v>
      </c>
      <c r="E1121" t="str" cm="1">
        <f t="array" ref="E1121">IF(C1121&gt;INDEX('Invoer bestelling'!$Y$34:$AH$49,'Overzicht bestelling'!A1121,'Overzicht bestelling'!B1121),"",INDEX('Invoer bestelling'!$Y$34:$AH$49,'Overzicht bestelling'!A1121,'Overzicht bestelling'!B1121))</f>
        <v/>
      </c>
      <c r="F1121" t="str">
        <f>IF(E1121="","",VLOOKUP(A1121,'Invoer bestelling'!$A$34:$F$49,2,FALSE))</f>
        <v/>
      </c>
      <c r="G1121" t="str">
        <f t="shared" si="136"/>
        <v/>
      </c>
      <c r="H1121" t="str">
        <f>IF(F1121="","",VLOOKUP(F1121,'Invoer bestelling'!B$34:G$52,6,FALSE))</f>
        <v/>
      </c>
      <c r="I1121" t="str">
        <f t="array" ref="I1121">IFERROR(INDEX($G$1:$G$2320,SMALL(IF($G$1:$G$2320&lt;&gt;"",ROW($G$1:$G$2320)),ROW())),"")</f>
        <v/>
      </c>
      <c r="J1121" t="str">
        <f t="array" ref="J1121">IFERROR(INDEX($H$1:$H$2320,SMALL(IF($H$1:$H$2320&lt;&gt;"",ROW($H$1:$H$2320)),ROW())),"")</f>
        <v/>
      </c>
    </row>
    <row r="1122" spans="1:10" x14ac:dyDescent="0.25">
      <c r="A1122">
        <v>17</v>
      </c>
      <c r="B1122" s="1" t="s">
        <v>44</v>
      </c>
      <c r="C1122">
        <v>1</v>
      </c>
      <c r="D1122">
        <v>1</v>
      </c>
      <c r="E1122" t="str">
        <f t="array" ref="E1122">IF(C1122&gt;INDEX('Invoer bestelling'!$H$51:$K$52,1,D1122),"",INDEX('Invoer bestelling'!$H$51:$K$52,1,D1122))</f>
        <v/>
      </c>
      <c r="F1122" t="str">
        <f>IF(E1122="","",VLOOKUP('Overzicht bestelling'!A1122,'Invoer bestelling'!$A$51:$F$52,2,FALSE))</f>
        <v/>
      </c>
      <c r="G1122" t="str">
        <f t="shared" si="86"/>
        <v/>
      </c>
      <c r="H1122" t="str">
        <f>IF(F1122="","",VLOOKUP(F1122,'Invoer bestelling'!B$34:G$52,6,FALSE))</f>
        <v/>
      </c>
      <c r="I1122" t="str">
        <f t="array" ref="I1122">IFERROR(INDEX($G$1:$G$2320,SMALL(IF($G$1:$G$2320&lt;&gt;"",ROW($G$1:$G$2320)),ROW())),"")</f>
        <v/>
      </c>
      <c r="J1122" t="str">
        <f t="array" ref="J1122">IFERROR(INDEX($H$1:$H$2320,SMALL(IF($H$1:$H$2320&lt;&gt;"",ROW($H$1:$H$2320)),ROW())),"")</f>
        <v/>
      </c>
    </row>
    <row r="1123" spans="1:10" x14ac:dyDescent="0.25">
      <c r="A1123">
        <f>A1122</f>
        <v>17</v>
      </c>
      <c r="B1123" t="s">
        <v>44</v>
      </c>
      <c r="C1123">
        <v>2</v>
      </c>
      <c r="D1123">
        <v>1</v>
      </c>
      <c r="E1123" t="str">
        <f t="array" ref="E1123">IF(C1123&gt;INDEX('Invoer bestelling'!$H$51:$K$52,1,D1123),"",INDEX('Invoer bestelling'!$H$51:$K$52,1,D1123))</f>
        <v/>
      </c>
      <c r="F1123" t="str">
        <f>IF(E1123="","",VLOOKUP('Overzicht bestelling'!A1123,'Invoer bestelling'!$A$51:$F$52,2,FALSE))</f>
        <v/>
      </c>
      <c r="G1123" t="str">
        <f t="shared" si="86"/>
        <v/>
      </c>
      <c r="H1123" t="str">
        <f>IF(F1123="","",VLOOKUP(F1123,'Invoer bestelling'!B$34:G$52,6,FALSE))</f>
        <v/>
      </c>
      <c r="I1123" t="str">
        <f t="array" ref="I1123">IFERROR(INDEX($G$1:$G$2320,SMALL(IF($G$1:$G$2320&lt;&gt;"",ROW($G$1:$G$2320)),ROW())),"")</f>
        <v/>
      </c>
      <c r="J1123" t="str">
        <f t="array" ref="J1123">IFERROR(INDEX($H$1:$H$2320,SMALL(IF($H$1:$H$2320&lt;&gt;"",ROW($H$1:$H$2320)),ROW())),"")</f>
        <v/>
      </c>
    </row>
    <row r="1124" spans="1:10" x14ac:dyDescent="0.25">
      <c r="A1124">
        <f t="shared" ref="A1124:A1177" si="161">A1123</f>
        <v>17</v>
      </c>
      <c r="B1124" t="s">
        <v>44</v>
      </c>
      <c r="C1124">
        <v>3</v>
      </c>
      <c r="D1124">
        <v>1</v>
      </c>
      <c r="E1124" t="str">
        <f t="array" ref="E1124">IF(C1124&gt;INDEX('Invoer bestelling'!$H$51:$K$52,1,D1124),"",INDEX('Invoer bestelling'!$H$51:$K$52,1,D1124))</f>
        <v/>
      </c>
      <c r="F1124" t="str">
        <f>IF(E1124="","",VLOOKUP('Overzicht bestelling'!A1124,'Invoer bestelling'!$A$51:$F$52,2,FALSE))</f>
        <v/>
      </c>
      <c r="G1124" t="str">
        <f t="shared" si="86"/>
        <v/>
      </c>
      <c r="H1124" t="str">
        <f>IF(F1124="","",VLOOKUP(F1124,'Invoer bestelling'!B$34:G$52,6,FALSE))</f>
        <v/>
      </c>
      <c r="I1124" t="str">
        <f t="array" ref="I1124">IFERROR(INDEX($G$1:$G$2320,SMALL(IF($G$1:$G$2320&lt;&gt;"",ROW($G$1:$G$2320)),ROW())),"")</f>
        <v/>
      </c>
      <c r="J1124" t="str">
        <f t="array" ref="J1124">IFERROR(INDEX($H$1:$H$2320,SMALL(IF($H$1:$H$2320&lt;&gt;"",ROW($H$1:$H$2320)),ROW())),"")</f>
        <v/>
      </c>
    </row>
    <row r="1125" spans="1:10" x14ac:dyDescent="0.25">
      <c r="A1125">
        <f t="shared" si="161"/>
        <v>17</v>
      </c>
      <c r="B1125" t="s">
        <v>44</v>
      </c>
      <c r="C1125">
        <v>4</v>
      </c>
      <c r="D1125">
        <v>1</v>
      </c>
      <c r="E1125" t="str">
        <f t="array" ref="E1125">IF(C1125&gt;INDEX('Invoer bestelling'!$H$51:$K$52,1,D1125),"",INDEX('Invoer bestelling'!$H$51:$K$52,1,D1125))</f>
        <v/>
      </c>
      <c r="F1125" t="str">
        <f>IF(E1125="","",VLOOKUP('Overzicht bestelling'!A1125,'Invoer bestelling'!$A$51:$F$52,2,FALSE))</f>
        <v/>
      </c>
      <c r="G1125" t="str">
        <f t="shared" si="86"/>
        <v/>
      </c>
      <c r="H1125" t="str">
        <f>IF(F1125="","",VLOOKUP(F1125,'Invoer bestelling'!B$34:G$52,6,FALSE))</f>
        <v/>
      </c>
      <c r="I1125" t="str">
        <f t="array" ref="I1125">IFERROR(INDEX($G$1:$G$2320,SMALL(IF($G$1:$G$2320&lt;&gt;"",ROW($G$1:$G$2320)),ROW())),"")</f>
        <v/>
      </c>
      <c r="J1125" t="str">
        <f t="array" ref="J1125">IFERROR(INDEX($H$1:$H$2320,SMALL(IF($H$1:$H$2320&lt;&gt;"",ROW($H$1:$H$2320)),ROW())),"")</f>
        <v/>
      </c>
    </row>
    <row r="1126" spans="1:10" x14ac:dyDescent="0.25">
      <c r="A1126">
        <f t="shared" si="161"/>
        <v>17</v>
      </c>
      <c r="B1126" t="s">
        <v>44</v>
      </c>
      <c r="C1126">
        <v>5</v>
      </c>
      <c r="D1126">
        <v>1</v>
      </c>
      <c r="E1126" t="str">
        <f t="array" ref="E1126">IF(C1126&gt;INDEX('Invoer bestelling'!$H$51:$K$52,1,D1126),"",INDEX('Invoer bestelling'!$H$51:$K$52,1,D1126))</f>
        <v/>
      </c>
      <c r="F1126" t="str">
        <f>IF(E1126="","",VLOOKUP('Overzicht bestelling'!A1126,'Invoer bestelling'!$A$51:$F$52,2,FALSE))</f>
        <v/>
      </c>
      <c r="G1126" t="str">
        <f t="shared" si="86"/>
        <v/>
      </c>
      <c r="H1126" t="str">
        <f>IF(F1126="","",VLOOKUP(F1126,'Invoer bestelling'!B$34:G$52,6,FALSE))</f>
        <v/>
      </c>
      <c r="I1126" t="str">
        <f t="array" ref="I1126">IFERROR(INDEX($G$1:$G$2320,SMALL(IF($G$1:$G$2320&lt;&gt;"",ROW($G$1:$G$2320)),ROW())),"")</f>
        <v/>
      </c>
      <c r="J1126" t="str">
        <f t="array" ref="J1126">IFERROR(INDEX($H$1:$H$2320,SMALL(IF($H$1:$H$2320&lt;&gt;"",ROW($H$1:$H$2320)),ROW())),"")</f>
        <v/>
      </c>
    </row>
    <row r="1127" spans="1:10" x14ac:dyDescent="0.25">
      <c r="A1127">
        <f t="shared" si="161"/>
        <v>17</v>
      </c>
      <c r="B1127" t="s">
        <v>44</v>
      </c>
      <c r="C1127">
        <v>6</v>
      </c>
      <c r="D1127">
        <v>1</v>
      </c>
      <c r="E1127" t="str">
        <f t="array" ref="E1127">IF(C1127&gt;INDEX('Invoer bestelling'!$H$51:$K$52,1,D1127),"",INDEX('Invoer bestelling'!$H$51:$K$52,1,D1127))</f>
        <v/>
      </c>
      <c r="F1127" t="str">
        <f>IF(E1127="","",VLOOKUP('Overzicht bestelling'!A1127,'Invoer bestelling'!$A$51:$F$52,2,FALSE))</f>
        <v/>
      </c>
      <c r="G1127" t="str">
        <f t="shared" si="86"/>
        <v/>
      </c>
      <c r="H1127" t="str">
        <f>IF(F1127="","",VLOOKUP(F1127,'Invoer bestelling'!B$34:G$52,6,FALSE))</f>
        <v/>
      </c>
      <c r="I1127" t="str">
        <f t="array" ref="I1127">IFERROR(INDEX($G$1:$G$2320,SMALL(IF($G$1:$G$2320&lt;&gt;"",ROW($G$1:$G$2320)),ROW())),"")</f>
        <v/>
      </c>
      <c r="J1127" t="str">
        <f t="array" ref="J1127">IFERROR(INDEX($H$1:$H$2320,SMALL(IF($H$1:$H$2320&lt;&gt;"",ROW($H$1:$H$2320)),ROW())),"")</f>
        <v/>
      </c>
    </row>
    <row r="1128" spans="1:10" x14ac:dyDescent="0.25">
      <c r="A1128">
        <f t="shared" si="161"/>
        <v>17</v>
      </c>
      <c r="B1128" t="s">
        <v>44</v>
      </c>
      <c r="C1128">
        <v>7</v>
      </c>
      <c r="D1128">
        <v>1</v>
      </c>
      <c r="E1128" t="str">
        <f t="array" ref="E1128">IF(C1128&gt;INDEX('Invoer bestelling'!$H$51:$K$52,1,D1128),"",INDEX('Invoer bestelling'!$H$51:$K$52,1,D1128))</f>
        <v/>
      </c>
      <c r="F1128" t="str">
        <f>IF(E1128="","",VLOOKUP('Overzicht bestelling'!A1128,'Invoer bestelling'!$A$51:$F$52,2,FALSE))</f>
        <v/>
      </c>
      <c r="G1128" t="str">
        <f t="shared" si="86"/>
        <v/>
      </c>
      <c r="H1128" t="str">
        <f>IF(F1128="","",VLOOKUP(F1128,'Invoer bestelling'!B$34:G$52,6,FALSE))</f>
        <v/>
      </c>
      <c r="I1128" t="str">
        <f t="array" ref="I1128">IFERROR(INDEX($G$1:$G$2320,SMALL(IF($G$1:$G$2320&lt;&gt;"",ROW($G$1:$G$2320)),ROW())),"")</f>
        <v/>
      </c>
      <c r="J1128" t="str">
        <f t="array" ref="J1128">IFERROR(INDEX($H$1:$H$2320,SMALL(IF($H$1:$H$2320&lt;&gt;"",ROW($H$1:$H$2320)),ROW())),"")</f>
        <v/>
      </c>
    </row>
    <row r="1129" spans="1:10" x14ac:dyDescent="0.25">
      <c r="A1129">
        <f t="shared" si="161"/>
        <v>17</v>
      </c>
      <c r="B1129" s="1" t="s">
        <v>45</v>
      </c>
      <c r="C1129">
        <v>1</v>
      </c>
      <c r="D1129">
        <v>2</v>
      </c>
      <c r="E1129" t="str">
        <f t="array" ref="E1129">IF(C1129&gt;INDEX('Invoer bestelling'!$H$51:$K$52,1,D1129),"",INDEX('Invoer bestelling'!$H$51:$K$52,1,D1129))</f>
        <v/>
      </c>
      <c r="F1129" t="str">
        <f>IF(E1129="","",VLOOKUP('Overzicht bestelling'!A1129,'Invoer bestelling'!$A$51:$F$52,2,FALSE))</f>
        <v/>
      </c>
      <c r="G1129" t="str">
        <f t="shared" si="86"/>
        <v/>
      </c>
      <c r="H1129" t="str">
        <f>IF(F1129="","",VLOOKUP(F1129,'Invoer bestelling'!B$34:G$52,6,FALSE))</f>
        <v/>
      </c>
      <c r="I1129" t="str">
        <f t="array" ref="I1129">IFERROR(INDEX($G$1:$G$2320,SMALL(IF($G$1:$G$2320&lt;&gt;"",ROW($G$1:$G$2320)),ROW())),"")</f>
        <v/>
      </c>
      <c r="J1129" t="str">
        <f t="array" ref="J1129">IFERROR(INDEX($H$1:$H$2320,SMALL(IF($H$1:$H$2320&lt;&gt;"",ROW($H$1:$H$2320)),ROW())),"")</f>
        <v/>
      </c>
    </row>
    <row r="1130" spans="1:10" x14ac:dyDescent="0.25">
      <c r="A1130">
        <f t="shared" si="161"/>
        <v>17</v>
      </c>
      <c r="B1130" t="s">
        <v>45</v>
      </c>
      <c r="C1130">
        <v>2</v>
      </c>
      <c r="D1130">
        <v>2</v>
      </c>
      <c r="E1130" t="str">
        <f t="array" ref="E1130">IF(C1130&gt;INDEX('Invoer bestelling'!$H$51:$K$52,1,D1130),"",INDEX('Invoer bestelling'!$H$51:$K$52,1,D1130))</f>
        <v/>
      </c>
      <c r="F1130" t="str">
        <f>IF(E1130="","",VLOOKUP('Overzicht bestelling'!A1130,'Invoer bestelling'!$A$51:$F$52,2,FALSE))</f>
        <v/>
      </c>
      <c r="G1130" t="str">
        <f t="shared" si="86"/>
        <v/>
      </c>
      <c r="H1130" t="str">
        <f>IF(F1130="","",VLOOKUP(F1130,'Invoer bestelling'!B$34:G$52,6,FALSE))</f>
        <v/>
      </c>
      <c r="I1130" t="str">
        <f t="array" ref="I1130">IFERROR(INDEX($G$1:$G$2320,SMALL(IF($G$1:$G$2320&lt;&gt;"",ROW($G$1:$G$2320)),ROW())),"")</f>
        <v/>
      </c>
      <c r="J1130" t="str">
        <f t="array" ref="J1130">IFERROR(INDEX($H$1:$H$2320,SMALL(IF($H$1:$H$2320&lt;&gt;"",ROW($H$1:$H$2320)),ROW())),"")</f>
        <v/>
      </c>
    </row>
    <row r="1131" spans="1:10" x14ac:dyDescent="0.25">
      <c r="A1131">
        <f t="shared" si="161"/>
        <v>17</v>
      </c>
      <c r="B1131" t="s">
        <v>45</v>
      </c>
      <c r="C1131">
        <v>3</v>
      </c>
      <c r="D1131">
        <v>2</v>
      </c>
      <c r="E1131" t="str">
        <f t="array" ref="E1131">IF(C1131&gt;INDEX('Invoer bestelling'!$H$51:$K$52,1,D1131),"",INDEX('Invoer bestelling'!$H$51:$K$52,1,D1131))</f>
        <v/>
      </c>
      <c r="F1131" t="str">
        <f>IF(E1131="","",VLOOKUP('Overzicht bestelling'!A1131,'Invoer bestelling'!$A$51:$F$52,2,FALSE))</f>
        <v/>
      </c>
      <c r="G1131" t="str">
        <f t="shared" si="86"/>
        <v/>
      </c>
      <c r="H1131" t="str">
        <f>IF(F1131="","",VLOOKUP(F1131,'Invoer bestelling'!B$34:G$52,6,FALSE))</f>
        <v/>
      </c>
      <c r="I1131" t="str">
        <f t="array" ref="I1131">IFERROR(INDEX($G$1:$G$2320,SMALL(IF($G$1:$G$2320&lt;&gt;"",ROW($G$1:$G$2320)),ROW())),"")</f>
        <v/>
      </c>
      <c r="J1131" t="str">
        <f t="array" ref="J1131">IFERROR(INDEX($H$1:$H$2320,SMALL(IF($H$1:$H$2320&lt;&gt;"",ROW($H$1:$H$2320)),ROW())),"")</f>
        <v/>
      </c>
    </row>
    <row r="1132" spans="1:10" x14ac:dyDescent="0.25">
      <c r="A1132">
        <f t="shared" si="161"/>
        <v>17</v>
      </c>
      <c r="B1132" t="s">
        <v>45</v>
      </c>
      <c r="C1132">
        <v>4</v>
      </c>
      <c r="D1132">
        <v>2</v>
      </c>
      <c r="E1132" t="str">
        <f t="array" ref="E1132">IF(C1132&gt;INDEX('Invoer bestelling'!$H$51:$K$52,1,D1132),"",INDEX('Invoer bestelling'!$H$51:$K$52,1,D1132))</f>
        <v/>
      </c>
      <c r="F1132" t="str">
        <f>IF(E1132="","",VLOOKUP('Overzicht bestelling'!A1132,'Invoer bestelling'!$A$51:$F$52,2,FALSE))</f>
        <v/>
      </c>
      <c r="G1132" t="str">
        <f t="shared" si="86"/>
        <v/>
      </c>
      <c r="H1132" t="str">
        <f>IF(F1132="","",VLOOKUP(F1132,'Invoer bestelling'!B$34:G$52,6,FALSE))</f>
        <v/>
      </c>
      <c r="I1132" t="str">
        <f t="array" ref="I1132">IFERROR(INDEX($G$1:$G$2320,SMALL(IF($G$1:$G$2320&lt;&gt;"",ROW($G$1:$G$2320)),ROW())),"")</f>
        <v/>
      </c>
      <c r="J1132" t="str">
        <f t="array" ref="J1132">IFERROR(INDEX($H$1:$H$2320,SMALL(IF($H$1:$H$2320&lt;&gt;"",ROW($H$1:$H$2320)),ROW())),"")</f>
        <v/>
      </c>
    </row>
    <row r="1133" spans="1:10" x14ac:dyDescent="0.25">
      <c r="A1133">
        <f t="shared" si="161"/>
        <v>17</v>
      </c>
      <c r="B1133" t="s">
        <v>45</v>
      </c>
      <c r="C1133">
        <v>5</v>
      </c>
      <c r="D1133">
        <v>2</v>
      </c>
      <c r="E1133" t="str">
        <f t="array" ref="E1133">IF(C1133&gt;INDEX('Invoer bestelling'!$H$51:$K$52,1,D1133),"",INDEX('Invoer bestelling'!$H$51:$K$52,1,D1133))</f>
        <v/>
      </c>
      <c r="F1133" t="str">
        <f>IF(E1133="","",VLOOKUP('Overzicht bestelling'!A1133,'Invoer bestelling'!$A$51:$F$52,2,FALSE))</f>
        <v/>
      </c>
      <c r="G1133" t="str">
        <f t="shared" si="86"/>
        <v/>
      </c>
      <c r="H1133" t="str">
        <f>IF(F1133="","",VLOOKUP(F1133,'Invoer bestelling'!B$34:G$52,6,FALSE))</f>
        <v/>
      </c>
      <c r="I1133" t="str">
        <f t="array" ref="I1133">IFERROR(INDEX($G$1:$G$2320,SMALL(IF($G$1:$G$2320&lt;&gt;"",ROW($G$1:$G$2320)),ROW())),"")</f>
        <v/>
      </c>
      <c r="J1133" t="str">
        <f t="array" ref="J1133">IFERROR(INDEX($H$1:$H$2320,SMALL(IF($H$1:$H$2320&lt;&gt;"",ROW($H$1:$H$2320)),ROW())),"")</f>
        <v/>
      </c>
    </row>
    <row r="1134" spans="1:10" x14ac:dyDescent="0.25">
      <c r="A1134">
        <f t="shared" si="161"/>
        <v>17</v>
      </c>
      <c r="B1134" t="s">
        <v>45</v>
      </c>
      <c r="C1134">
        <v>6</v>
      </c>
      <c r="D1134">
        <v>2</v>
      </c>
      <c r="E1134" t="str">
        <f t="array" ref="E1134">IF(C1134&gt;INDEX('Invoer bestelling'!$H$51:$K$52,1,D1134),"",INDEX('Invoer bestelling'!$H$51:$K$52,1,D1134))</f>
        <v/>
      </c>
      <c r="F1134" t="str">
        <f>IF(E1134="","",VLOOKUP('Overzicht bestelling'!A1134,'Invoer bestelling'!$A$51:$F$52,2,FALSE))</f>
        <v/>
      </c>
      <c r="G1134" t="str">
        <f t="shared" si="86"/>
        <v/>
      </c>
      <c r="H1134" t="str">
        <f>IF(F1134="","",VLOOKUP(F1134,'Invoer bestelling'!B$34:G$52,6,FALSE))</f>
        <v/>
      </c>
      <c r="I1134" t="str">
        <f t="array" ref="I1134">IFERROR(INDEX($G$1:$G$2320,SMALL(IF($G$1:$G$2320&lt;&gt;"",ROW($G$1:$G$2320)),ROW())),"")</f>
        <v/>
      </c>
      <c r="J1134" t="str">
        <f t="array" ref="J1134">IFERROR(INDEX($H$1:$H$2320,SMALL(IF($H$1:$H$2320&lt;&gt;"",ROW($H$1:$H$2320)),ROW())),"")</f>
        <v/>
      </c>
    </row>
    <row r="1135" spans="1:10" x14ac:dyDescent="0.25">
      <c r="A1135">
        <f t="shared" si="161"/>
        <v>17</v>
      </c>
      <c r="B1135" t="s">
        <v>45</v>
      </c>
      <c r="C1135">
        <v>7</v>
      </c>
      <c r="D1135">
        <v>2</v>
      </c>
      <c r="E1135" t="str">
        <f t="array" ref="E1135">IF(C1135&gt;INDEX('Invoer bestelling'!$H$51:$K$52,1,D1135),"",INDEX('Invoer bestelling'!$H$51:$K$52,1,D1135))</f>
        <v/>
      </c>
      <c r="F1135" t="str">
        <f>IF(E1135="","",VLOOKUP('Overzicht bestelling'!A1135,'Invoer bestelling'!$A$51:$F$52,2,FALSE))</f>
        <v/>
      </c>
      <c r="G1135" t="str">
        <f t="shared" si="86"/>
        <v/>
      </c>
      <c r="H1135" t="str">
        <f>IF(F1135="","",VLOOKUP(F1135,'Invoer bestelling'!B$34:G$52,6,FALSE))</f>
        <v/>
      </c>
      <c r="I1135" t="str">
        <f t="array" ref="I1135">IFERROR(INDEX($G$1:$G$2320,SMALL(IF($G$1:$G$2320&lt;&gt;"",ROW($G$1:$G$2320)),ROW())),"")</f>
        <v/>
      </c>
      <c r="J1135" t="str">
        <f t="array" ref="J1135">IFERROR(INDEX($H$1:$H$2320,SMALL(IF($H$1:$H$2320&lt;&gt;"",ROW($H$1:$H$2320)),ROW())),"")</f>
        <v/>
      </c>
    </row>
    <row r="1136" spans="1:10" x14ac:dyDescent="0.25">
      <c r="A1136">
        <f t="shared" si="161"/>
        <v>17</v>
      </c>
      <c r="B1136" s="1" t="s">
        <v>46</v>
      </c>
      <c r="C1136">
        <v>1</v>
      </c>
      <c r="D1136">
        <v>3</v>
      </c>
      <c r="E1136" t="str">
        <f t="array" ref="E1136">IF(C1136&gt;INDEX('Invoer bestelling'!$H$51:$K$52,1,D1136),"",INDEX('Invoer bestelling'!$H$51:$K$52,1,D1136))</f>
        <v/>
      </c>
      <c r="F1136" t="str">
        <f>IF(E1136="","",VLOOKUP('Overzicht bestelling'!A1136,'Invoer bestelling'!$A$51:$F$52,2,FALSE))</f>
        <v/>
      </c>
      <c r="G1136" t="str">
        <f t="shared" si="86"/>
        <v/>
      </c>
      <c r="H1136" t="str">
        <f>IF(F1136="","",VLOOKUP(F1136,'Invoer bestelling'!B$34:G$52,6,FALSE))</f>
        <v/>
      </c>
      <c r="I1136" t="str">
        <f t="array" ref="I1136">IFERROR(INDEX($G$1:$G$2320,SMALL(IF($G$1:$G$2320&lt;&gt;"",ROW($G$1:$G$2320)),ROW())),"")</f>
        <v/>
      </c>
      <c r="J1136" t="str">
        <f t="array" ref="J1136">IFERROR(INDEX($H$1:$H$2320,SMALL(IF($H$1:$H$2320&lt;&gt;"",ROW($H$1:$H$2320)),ROW())),"")</f>
        <v/>
      </c>
    </row>
    <row r="1137" spans="1:10" x14ac:dyDescent="0.25">
      <c r="A1137">
        <f t="shared" si="161"/>
        <v>17</v>
      </c>
      <c r="B1137" t="s">
        <v>46</v>
      </c>
      <c r="C1137">
        <v>2</v>
      </c>
      <c r="D1137">
        <v>3</v>
      </c>
      <c r="E1137" t="str">
        <f t="array" ref="E1137">IF(C1137&gt;INDEX('Invoer bestelling'!$H$51:$K$52,1,D1137),"",INDEX('Invoer bestelling'!$H$51:$K$52,1,D1137))</f>
        <v/>
      </c>
      <c r="F1137" t="str">
        <f>IF(E1137="","",VLOOKUP('Overzicht bestelling'!A1137,'Invoer bestelling'!$A$51:$F$52,2,FALSE))</f>
        <v/>
      </c>
      <c r="G1137" t="str">
        <f t="shared" si="86"/>
        <v/>
      </c>
      <c r="H1137" t="str">
        <f>IF(F1137="","",VLOOKUP(F1137,'Invoer bestelling'!B$34:G$52,6,FALSE))</f>
        <v/>
      </c>
      <c r="I1137" t="str">
        <f t="array" ref="I1137">IFERROR(INDEX($G$1:$G$2320,SMALL(IF($G$1:$G$2320&lt;&gt;"",ROW($G$1:$G$2320)),ROW())),"")</f>
        <v/>
      </c>
      <c r="J1137" t="str">
        <f t="array" ref="J1137">IFERROR(INDEX($H$1:$H$2320,SMALL(IF($H$1:$H$2320&lt;&gt;"",ROW($H$1:$H$2320)),ROW())),"")</f>
        <v/>
      </c>
    </row>
    <row r="1138" spans="1:10" x14ac:dyDescent="0.25">
      <c r="A1138">
        <f t="shared" si="161"/>
        <v>17</v>
      </c>
      <c r="B1138" t="s">
        <v>46</v>
      </c>
      <c r="C1138">
        <v>3</v>
      </c>
      <c r="D1138">
        <v>3</v>
      </c>
      <c r="E1138" t="str">
        <f t="array" ref="E1138">IF(C1138&gt;INDEX('Invoer bestelling'!$H$51:$K$52,1,D1138),"",INDEX('Invoer bestelling'!$H$51:$K$52,1,D1138))</f>
        <v/>
      </c>
      <c r="F1138" t="str">
        <f>IF(E1138="","",VLOOKUP('Overzicht bestelling'!A1138,'Invoer bestelling'!$A$51:$F$52,2,FALSE))</f>
        <v/>
      </c>
      <c r="G1138" t="str">
        <f t="shared" si="86"/>
        <v/>
      </c>
      <c r="H1138" t="str">
        <f>IF(F1138="","",VLOOKUP(F1138,'Invoer bestelling'!B$34:G$52,6,FALSE))</f>
        <v/>
      </c>
      <c r="I1138" t="str">
        <f t="array" ref="I1138">IFERROR(INDEX($G$1:$G$2320,SMALL(IF($G$1:$G$2320&lt;&gt;"",ROW($G$1:$G$2320)),ROW())),"")</f>
        <v/>
      </c>
      <c r="J1138" t="str">
        <f t="array" ref="J1138">IFERROR(INDEX($H$1:$H$2320,SMALL(IF($H$1:$H$2320&lt;&gt;"",ROW($H$1:$H$2320)),ROW())),"")</f>
        <v/>
      </c>
    </row>
    <row r="1139" spans="1:10" x14ac:dyDescent="0.25">
      <c r="A1139">
        <f t="shared" si="161"/>
        <v>17</v>
      </c>
      <c r="B1139" t="s">
        <v>46</v>
      </c>
      <c r="C1139">
        <v>4</v>
      </c>
      <c r="D1139">
        <v>3</v>
      </c>
      <c r="E1139" t="str">
        <f t="array" ref="E1139">IF(C1139&gt;INDEX('Invoer bestelling'!$H$51:$K$52,1,D1139),"",INDEX('Invoer bestelling'!$H$51:$K$52,1,D1139))</f>
        <v/>
      </c>
      <c r="F1139" t="str">
        <f>IF(E1139="","",VLOOKUP('Overzicht bestelling'!A1139,'Invoer bestelling'!$A$51:$F$52,2,FALSE))</f>
        <v/>
      </c>
      <c r="G1139" t="str">
        <f t="shared" si="86"/>
        <v/>
      </c>
      <c r="H1139" t="str">
        <f>IF(F1139="","",VLOOKUP(F1139,'Invoer bestelling'!B$34:G$52,6,FALSE))</f>
        <v/>
      </c>
      <c r="I1139" t="str">
        <f t="array" ref="I1139">IFERROR(INDEX($G$1:$G$2320,SMALL(IF($G$1:$G$2320&lt;&gt;"",ROW($G$1:$G$2320)),ROW())),"")</f>
        <v/>
      </c>
      <c r="J1139" t="str">
        <f t="array" ref="J1139">IFERROR(INDEX($H$1:$H$2320,SMALL(IF($H$1:$H$2320&lt;&gt;"",ROW($H$1:$H$2320)),ROW())),"")</f>
        <v/>
      </c>
    </row>
    <row r="1140" spans="1:10" x14ac:dyDescent="0.25">
      <c r="A1140">
        <f t="shared" si="161"/>
        <v>17</v>
      </c>
      <c r="B1140" t="s">
        <v>46</v>
      </c>
      <c r="C1140">
        <v>5</v>
      </c>
      <c r="D1140">
        <v>3</v>
      </c>
      <c r="E1140" t="str">
        <f t="array" ref="E1140">IF(C1140&gt;INDEX('Invoer bestelling'!$H$51:$K$52,1,D1140),"",INDEX('Invoer bestelling'!$H$51:$K$52,1,D1140))</f>
        <v/>
      </c>
      <c r="F1140" t="str">
        <f>IF(E1140="","",VLOOKUP('Overzicht bestelling'!A1140,'Invoer bestelling'!$A$51:$F$52,2,FALSE))</f>
        <v/>
      </c>
      <c r="G1140" t="str">
        <f t="shared" si="86"/>
        <v/>
      </c>
      <c r="H1140" t="str">
        <f>IF(F1140="","",VLOOKUP(F1140,'Invoer bestelling'!B$34:G$52,6,FALSE))</f>
        <v/>
      </c>
      <c r="I1140" t="str">
        <f t="array" ref="I1140">IFERROR(INDEX($G$1:$G$2320,SMALL(IF($G$1:$G$2320&lt;&gt;"",ROW($G$1:$G$2320)),ROW())),"")</f>
        <v/>
      </c>
      <c r="J1140" t="str">
        <f t="array" ref="J1140">IFERROR(INDEX($H$1:$H$2320,SMALL(IF($H$1:$H$2320&lt;&gt;"",ROW($H$1:$H$2320)),ROW())),"")</f>
        <v/>
      </c>
    </row>
    <row r="1141" spans="1:10" x14ac:dyDescent="0.25">
      <c r="A1141">
        <f t="shared" si="161"/>
        <v>17</v>
      </c>
      <c r="B1141" t="s">
        <v>46</v>
      </c>
      <c r="C1141">
        <v>6</v>
      </c>
      <c r="D1141">
        <v>3</v>
      </c>
      <c r="E1141" t="str">
        <f t="array" ref="E1141">IF(C1141&gt;INDEX('Invoer bestelling'!$H$51:$K$52,1,D1141),"",INDEX('Invoer bestelling'!$H$51:$K$52,1,D1141))</f>
        <v/>
      </c>
      <c r="F1141" t="str">
        <f>IF(E1141="","",VLOOKUP('Overzicht bestelling'!A1141,'Invoer bestelling'!$A$51:$F$52,2,FALSE))</f>
        <v/>
      </c>
      <c r="G1141" t="str">
        <f t="shared" si="86"/>
        <v/>
      </c>
      <c r="H1141" t="str">
        <f>IF(F1141="","",VLOOKUP(F1141,'Invoer bestelling'!B$34:G$52,6,FALSE))</f>
        <v/>
      </c>
      <c r="I1141" t="str">
        <f t="array" ref="I1141">IFERROR(INDEX($G$1:$G$2320,SMALL(IF($G$1:$G$2320&lt;&gt;"",ROW($G$1:$G$2320)),ROW())),"")</f>
        <v/>
      </c>
      <c r="J1141" t="str">
        <f t="array" ref="J1141">IFERROR(INDEX($H$1:$H$2320,SMALL(IF($H$1:$H$2320&lt;&gt;"",ROW($H$1:$H$2320)),ROW())),"")</f>
        <v/>
      </c>
    </row>
    <row r="1142" spans="1:10" x14ac:dyDescent="0.25">
      <c r="A1142">
        <f t="shared" si="161"/>
        <v>17</v>
      </c>
      <c r="B1142" t="s">
        <v>46</v>
      </c>
      <c r="C1142">
        <v>7</v>
      </c>
      <c r="D1142">
        <v>3</v>
      </c>
      <c r="E1142" t="str">
        <f t="array" ref="E1142">IF(C1142&gt;INDEX('Invoer bestelling'!$H$51:$K$52,1,D1142),"",INDEX('Invoer bestelling'!$H$51:$K$52,1,D1142))</f>
        <v/>
      </c>
      <c r="F1142" t="str">
        <f>IF(E1142="","",VLOOKUP('Overzicht bestelling'!A1142,'Invoer bestelling'!$A$51:$F$52,2,FALSE))</f>
        <v/>
      </c>
      <c r="G1142" t="str">
        <f t="shared" si="86"/>
        <v/>
      </c>
      <c r="H1142" t="str">
        <f>IF(F1142="","",VLOOKUP(F1142,'Invoer bestelling'!B$34:G$52,6,FALSE))</f>
        <v/>
      </c>
      <c r="I1142" t="str">
        <f t="array" ref="I1142">IFERROR(INDEX($G$1:$G$2320,SMALL(IF($G$1:$G$2320&lt;&gt;"",ROW($G$1:$G$2320)),ROW())),"")</f>
        <v/>
      </c>
      <c r="J1142" t="str">
        <f t="array" ref="J1142">IFERROR(INDEX($H$1:$H$2320,SMALL(IF($H$1:$H$2320&lt;&gt;"",ROW($H$1:$H$2320)),ROW())),"")</f>
        <v/>
      </c>
    </row>
    <row r="1143" spans="1:10" x14ac:dyDescent="0.25">
      <c r="A1143">
        <f t="shared" si="161"/>
        <v>17</v>
      </c>
      <c r="B1143" s="1" t="s">
        <v>53</v>
      </c>
      <c r="C1143">
        <v>1</v>
      </c>
      <c r="D1143">
        <v>4</v>
      </c>
      <c r="E1143" t="str">
        <f t="array" ref="E1143">IF(C1143&gt;INDEX('Invoer bestelling'!$H$51:$K$52,1,D1143),"",INDEX('Invoer bestelling'!$H$51:$K$52,1,D1143))</f>
        <v/>
      </c>
      <c r="F1143" t="str">
        <f>IF(E1143="","",VLOOKUP('Overzicht bestelling'!A1143,'Invoer bestelling'!$A$51:$F$52,2,FALSE))</f>
        <v/>
      </c>
      <c r="G1143" t="str">
        <f t="shared" si="86"/>
        <v/>
      </c>
      <c r="H1143" t="str">
        <f>IF(F1143="","",VLOOKUP(F1143,'Invoer bestelling'!B$34:G$52,6,FALSE))</f>
        <v/>
      </c>
      <c r="I1143" t="str">
        <f t="array" ref="I1143">IFERROR(INDEX($G$1:$G$2320,SMALL(IF($G$1:$G$2320&lt;&gt;"",ROW($G$1:$G$2320)),ROW())),"")</f>
        <v/>
      </c>
      <c r="J1143" t="str">
        <f t="array" ref="J1143">IFERROR(INDEX($H$1:$H$2320,SMALL(IF($H$1:$H$2320&lt;&gt;"",ROW($H$1:$H$2320)),ROW())),"")</f>
        <v/>
      </c>
    </row>
    <row r="1144" spans="1:10" x14ac:dyDescent="0.25">
      <c r="A1144">
        <f t="shared" si="161"/>
        <v>17</v>
      </c>
      <c r="B1144" s="1" t="s">
        <v>53</v>
      </c>
      <c r="C1144">
        <v>2</v>
      </c>
      <c r="D1144">
        <v>4</v>
      </c>
      <c r="E1144" t="str">
        <f t="array" ref="E1144">IF(C1144&gt;INDEX('Invoer bestelling'!$H$51:$K$52,1,D1144),"",INDEX('Invoer bestelling'!$H$51:$K$52,1,D1144))</f>
        <v/>
      </c>
      <c r="F1144" t="str">
        <f>IF(E1144="","",VLOOKUP('Overzicht bestelling'!A1144,'Invoer bestelling'!$A$51:$F$52,2,FALSE))</f>
        <v/>
      </c>
      <c r="G1144" t="str">
        <f t="shared" si="86"/>
        <v/>
      </c>
      <c r="H1144" t="str">
        <f>IF(F1144="","",VLOOKUP(F1144,'Invoer bestelling'!B$34:G$52,6,FALSE))</f>
        <v/>
      </c>
      <c r="I1144" t="str">
        <f t="array" ref="I1144">IFERROR(INDEX($G$1:$G$2320,SMALL(IF($G$1:$G$2320&lt;&gt;"",ROW($G$1:$G$2320)),ROW())),"")</f>
        <v/>
      </c>
      <c r="J1144" t="str">
        <f t="array" ref="J1144">IFERROR(INDEX($H$1:$H$2320,SMALL(IF($H$1:$H$2320&lt;&gt;"",ROW($H$1:$H$2320)),ROW())),"")</f>
        <v/>
      </c>
    </row>
    <row r="1145" spans="1:10" x14ac:dyDescent="0.25">
      <c r="A1145">
        <f t="shared" si="161"/>
        <v>17</v>
      </c>
      <c r="B1145" s="1" t="s">
        <v>53</v>
      </c>
      <c r="C1145">
        <v>3</v>
      </c>
      <c r="D1145">
        <v>4</v>
      </c>
      <c r="E1145" t="str">
        <f t="array" ref="E1145">IF(C1145&gt;INDEX('Invoer bestelling'!$H$51:$K$52,1,D1145),"",INDEX('Invoer bestelling'!$H$51:$K$52,1,D1145))</f>
        <v/>
      </c>
      <c r="F1145" t="str">
        <f>IF(E1145="","",VLOOKUP('Overzicht bestelling'!A1145,'Invoer bestelling'!$A$51:$F$52,2,FALSE))</f>
        <v/>
      </c>
      <c r="G1145" t="str">
        <f t="shared" si="86"/>
        <v/>
      </c>
      <c r="H1145" t="str">
        <f>IF(F1145="","",VLOOKUP(F1145,'Invoer bestelling'!B$34:G$52,6,FALSE))</f>
        <v/>
      </c>
      <c r="I1145" t="str">
        <f t="array" ref="I1145">IFERROR(INDEX($G$1:$G$2320,SMALL(IF($G$1:$G$2320&lt;&gt;"",ROW($G$1:$G$2320)),ROW())),"")</f>
        <v/>
      </c>
      <c r="J1145" t="str">
        <f t="array" ref="J1145">IFERROR(INDEX($H$1:$H$2320,SMALL(IF($H$1:$H$2320&lt;&gt;"",ROW($H$1:$H$2320)),ROW())),"")</f>
        <v/>
      </c>
    </row>
    <row r="1146" spans="1:10" x14ac:dyDescent="0.25">
      <c r="A1146">
        <f t="shared" si="161"/>
        <v>17</v>
      </c>
      <c r="B1146" s="1" t="s">
        <v>53</v>
      </c>
      <c r="C1146">
        <v>4</v>
      </c>
      <c r="D1146">
        <v>4</v>
      </c>
      <c r="E1146" t="str">
        <f t="array" ref="E1146">IF(C1146&gt;INDEX('Invoer bestelling'!$H$51:$K$52,1,D1146),"",INDEX('Invoer bestelling'!$H$51:$K$52,1,D1146))</f>
        <v/>
      </c>
      <c r="F1146" t="str">
        <f>IF(E1146="","",VLOOKUP('Overzicht bestelling'!A1146,'Invoer bestelling'!$A$51:$F$52,2,FALSE))</f>
        <v/>
      </c>
      <c r="G1146" t="str">
        <f t="shared" si="86"/>
        <v/>
      </c>
      <c r="H1146" t="str">
        <f>IF(F1146="","",VLOOKUP(F1146,'Invoer bestelling'!B$34:G$52,6,FALSE))</f>
        <v/>
      </c>
      <c r="I1146" t="str">
        <f t="array" ref="I1146">IFERROR(INDEX($G$1:$G$2320,SMALL(IF($G$1:$G$2320&lt;&gt;"",ROW($G$1:$G$2320)),ROW())),"")</f>
        <v/>
      </c>
      <c r="J1146" t="str">
        <f t="array" ref="J1146">IFERROR(INDEX($H$1:$H$2320,SMALL(IF($H$1:$H$2320&lt;&gt;"",ROW($H$1:$H$2320)),ROW())),"")</f>
        <v/>
      </c>
    </row>
    <row r="1147" spans="1:10" x14ac:dyDescent="0.25">
      <c r="A1147">
        <f t="shared" si="161"/>
        <v>17</v>
      </c>
      <c r="B1147" s="1" t="s">
        <v>53</v>
      </c>
      <c r="C1147">
        <v>5</v>
      </c>
      <c r="D1147">
        <v>4</v>
      </c>
      <c r="E1147" t="str">
        <f t="array" ref="E1147">IF(C1147&gt;INDEX('Invoer bestelling'!$H$51:$K$52,1,D1147),"",INDEX('Invoer bestelling'!$H$51:$K$52,1,D1147))</f>
        <v/>
      </c>
      <c r="F1147" t="str">
        <f>IF(E1147="","",VLOOKUP('Overzicht bestelling'!A1147,'Invoer bestelling'!$A$51:$F$52,2,FALSE))</f>
        <v/>
      </c>
      <c r="G1147" t="str">
        <f t="shared" si="86"/>
        <v/>
      </c>
      <c r="H1147" t="str">
        <f>IF(F1147="","",VLOOKUP(F1147,'Invoer bestelling'!B$34:G$52,6,FALSE))</f>
        <v/>
      </c>
      <c r="I1147" t="str">
        <f t="array" ref="I1147">IFERROR(INDEX($G$1:$G$2320,SMALL(IF($G$1:$G$2320&lt;&gt;"",ROW($G$1:$G$2320)),ROW())),"")</f>
        <v/>
      </c>
      <c r="J1147" t="str">
        <f t="array" ref="J1147">IFERROR(INDEX($H$1:$H$2320,SMALL(IF($H$1:$H$2320&lt;&gt;"",ROW($H$1:$H$2320)),ROW())),"")</f>
        <v/>
      </c>
    </row>
    <row r="1148" spans="1:10" x14ac:dyDescent="0.25">
      <c r="A1148">
        <f t="shared" si="161"/>
        <v>17</v>
      </c>
      <c r="B1148" s="1" t="s">
        <v>53</v>
      </c>
      <c r="C1148">
        <v>6</v>
      </c>
      <c r="D1148">
        <v>4</v>
      </c>
      <c r="E1148" t="str">
        <f t="array" ref="E1148">IF(C1148&gt;INDEX('Invoer bestelling'!$H$51:$K$52,1,D1148),"",INDEX('Invoer bestelling'!$H$51:$K$52,1,D1148))</f>
        <v/>
      </c>
      <c r="F1148" t="str">
        <f>IF(E1148="","",VLOOKUP('Overzicht bestelling'!A1148,'Invoer bestelling'!$A$51:$F$52,2,FALSE))</f>
        <v/>
      </c>
      <c r="G1148" t="str">
        <f t="shared" si="86"/>
        <v/>
      </c>
      <c r="H1148" t="str">
        <f>IF(F1148="","",VLOOKUP(F1148,'Invoer bestelling'!B$34:G$52,6,FALSE))</f>
        <v/>
      </c>
      <c r="I1148" t="str">
        <f t="array" ref="I1148">IFERROR(INDEX($G$1:$G$2320,SMALL(IF($G$1:$G$2320&lt;&gt;"",ROW($G$1:$G$2320)),ROW())),"")</f>
        <v/>
      </c>
      <c r="J1148" t="str">
        <f t="array" ref="J1148">IFERROR(INDEX($H$1:$H$2320,SMALL(IF($H$1:$H$2320&lt;&gt;"",ROW($H$1:$H$2320)),ROW())),"")</f>
        <v/>
      </c>
    </row>
    <row r="1149" spans="1:10" x14ac:dyDescent="0.25">
      <c r="A1149">
        <f t="shared" si="161"/>
        <v>17</v>
      </c>
      <c r="B1149" s="1" t="s">
        <v>53</v>
      </c>
      <c r="C1149">
        <v>7</v>
      </c>
      <c r="D1149">
        <v>4</v>
      </c>
      <c r="E1149" t="str">
        <f t="array" ref="E1149">IF(C1149&gt;INDEX('Invoer bestelling'!$H$51:$K$52,1,D1149),"",INDEX('Invoer bestelling'!$H$51:$K$52,1,D1149))</f>
        <v/>
      </c>
      <c r="F1149" t="str">
        <f>IF(E1149="","",VLOOKUP('Overzicht bestelling'!A1149,'Invoer bestelling'!$A$51:$F$52,2,FALSE))</f>
        <v/>
      </c>
      <c r="G1149" t="str">
        <f t="shared" si="86"/>
        <v/>
      </c>
      <c r="H1149" t="str">
        <f>IF(F1149="","",VLOOKUP(F1149,'Invoer bestelling'!B$34:G$52,6,FALSE))</f>
        <v/>
      </c>
      <c r="I1149" t="str">
        <f t="array" ref="I1149">IFERROR(INDEX($G$1:$G$2320,SMALL(IF($G$1:$G$2320&lt;&gt;"",ROW($G$1:$G$2320)),ROW())),"")</f>
        <v/>
      </c>
      <c r="J1149" t="str">
        <f t="array" ref="J1149">IFERROR(INDEX($H$1:$H$2320,SMALL(IF($H$1:$H$2320&lt;&gt;"",ROW($H$1:$H$2320)),ROW())),"")</f>
        <v/>
      </c>
    </row>
    <row r="1150" spans="1:10" x14ac:dyDescent="0.25">
      <c r="A1150">
        <v>18</v>
      </c>
      <c r="B1150" t="s">
        <v>44</v>
      </c>
      <c r="C1150">
        <v>1</v>
      </c>
      <c r="D1150">
        <v>1</v>
      </c>
      <c r="E1150" t="str">
        <f t="array" ref="E1150">IF(C1150&gt;INDEX('Invoer bestelling'!$H$51:$K$52,2,D1150),"",INDEX('Invoer bestelling'!$H$51:$K$52,2,D1150))</f>
        <v/>
      </c>
      <c r="F1150" t="str">
        <f>IF(E1150="","",VLOOKUP('Overzicht bestelling'!A1150,'Invoer bestelling'!$A$51:$F$52,2,FALSE))</f>
        <v/>
      </c>
      <c r="G1150" t="str">
        <f t="shared" si="86"/>
        <v/>
      </c>
      <c r="H1150" t="str">
        <f>IF(F1150="","",VLOOKUP(F1150,'Invoer bestelling'!B$34:G$52,6,FALSE))</f>
        <v/>
      </c>
      <c r="I1150" t="str">
        <f t="array" ref="I1150">IFERROR(INDEX($G$1:$G$2320,SMALL(IF($G$1:$G$2320&lt;&gt;"",ROW($G$1:$G$2320)),ROW())),"")</f>
        <v/>
      </c>
      <c r="J1150" t="str">
        <f t="array" ref="J1150">IFERROR(INDEX($H$1:$H$2320,SMALL(IF($H$1:$H$2320&lt;&gt;"",ROW($H$1:$H$2320)),ROW())),"")</f>
        <v/>
      </c>
    </row>
    <row r="1151" spans="1:10" x14ac:dyDescent="0.25">
      <c r="A1151">
        <f t="shared" si="161"/>
        <v>18</v>
      </c>
      <c r="B1151" t="s">
        <v>44</v>
      </c>
      <c r="C1151">
        <v>2</v>
      </c>
      <c r="D1151">
        <v>1</v>
      </c>
      <c r="E1151" t="str">
        <f t="array" ref="E1151">IF(C1151&gt;INDEX('Invoer bestelling'!$H$51:$K$52,2,D1151),"",INDEX('Invoer bestelling'!$H$51:$K$52,2,D1151))</f>
        <v/>
      </c>
      <c r="F1151" t="str">
        <f>IF(E1151="","",VLOOKUP('Overzicht bestelling'!A1151,'Invoer bestelling'!$A$51:$F$52,2,FALSE))</f>
        <v/>
      </c>
      <c r="G1151" t="str">
        <f t="shared" si="86"/>
        <v/>
      </c>
      <c r="H1151" t="str">
        <f>IF(F1151="","",VLOOKUP(F1151,'Invoer bestelling'!B$34:G$52,6,FALSE))</f>
        <v/>
      </c>
      <c r="I1151" t="str">
        <f t="array" ref="I1151">IFERROR(INDEX($G$1:$G$2320,SMALL(IF($G$1:$G$2320&lt;&gt;"",ROW($G$1:$G$2320)),ROW())),"")</f>
        <v/>
      </c>
      <c r="J1151" t="str">
        <f t="array" ref="J1151">IFERROR(INDEX($H$1:$H$2320,SMALL(IF($H$1:$H$2320&lt;&gt;"",ROW($H$1:$H$2320)),ROW())),"")</f>
        <v/>
      </c>
    </row>
    <row r="1152" spans="1:10" x14ac:dyDescent="0.25">
      <c r="A1152">
        <f t="shared" si="161"/>
        <v>18</v>
      </c>
      <c r="B1152" t="s">
        <v>44</v>
      </c>
      <c r="C1152">
        <v>3</v>
      </c>
      <c r="D1152">
        <v>1</v>
      </c>
      <c r="E1152" t="str">
        <f t="array" ref="E1152">IF(C1152&gt;INDEX('Invoer bestelling'!$H$51:$K$52,2,D1152),"",INDEX('Invoer bestelling'!$H$51:$K$52,2,D1152))</f>
        <v/>
      </c>
      <c r="F1152" t="str">
        <f>IF(E1152="","",VLOOKUP('Overzicht bestelling'!A1152,'Invoer bestelling'!$A$51:$F$52,2,FALSE))</f>
        <v/>
      </c>
      <c r="G1152" t="str">
        <f t="shared" si="86"/>
        <v/>
      </c>
      <c r="H1152" t="str">
        <f>IF(F1152="","",VLOOKUP(F1152,'Invoer bestelling'!B$34:G$52,6,FALSE))</f>
        <v/>
      </c>
      <c r="I1152" t="str">
        <f t="array" ref="I1152">IFERROR(INDEX($G$1:$G$2320,SMALL(IF($G$1:$G$2320&lt;&gt;"",ROW($G$1:$G$2320)),ROW())),"")</f>
        <v/>
      </c>
      <c r="J1152" t="str">
        <f t="array" ref="J1152">IFERROR(INDEX($H$1:$H$2320,SMALL(IF($H$1:$H$2320&lt;&gt;"",ROW($H$1:$H$2320)),ROW())),"")</f>
        <v/>
      </c>
    </row>
    <row r="1153" spans="1:10" x14ac:dyDescent="0.25">
      <c r="A1153">
        <f t="shared" si="161"/>
        <v>18</v>
      </c>
      <c r="B1153" t="s">
        <v>44</v>
      </c>
      <c r="C1153">
        <v>4</v>
      </c>
      <c r="D1153">
        <v>1</v>
      </c>
      <c r="E1153" t="str">
        <f t="array" ref="E1153">IF(C1153&gt;INDEX('Invoer bestelling'!$H$51:$K$52,2,D1153),"",INDEX('Invoer bestelling'!$H$51:$K$52,2,D1153))</f>
        <v/>
      </c>
      <c r="F1153" t="str">
        <f>IF(E1153="","",VLOOKUP('Overzicht bestelling'!A1153,'Invoer bestelling'!$A$51:$F$52,2,FALSE))</f>
        <v/>
      </c>
      <c r="G1153" t="str">
        <f t="shared" si="86"/>
        <v/>
      </c>
      <c r="H1153" t="str">
        <f>IF(F1153="","",VLOOKUP(F1153,'Invoer bestelling'!B$34:G$52,6,FALSE))</f>
        <v/>
      </c>
      <c r="I1153" t="str">
        <f t="array" ref="I1153">IFERROR(INDEX($G$1:$G$2320,SMALL(IF($G$1:$G$2320&lt;&gt;"",ROW($G$1:$G$2320)),ROW())),"")</f>
        <v/>
      </c>
      <c r="J1153" t="str">
        <f t="array" ref="J1153">IFERROR(INDEX($H$1:$H$2320,SMALL(IF($H$1:$H$2320&lt;&gt;"",ROW($H$1:$H$2320)),ROW())),"")</f>
        <v/>
      </c>
    </row>
    <row r="1154" spans="1:10" x14ac:dyDescent="0.25">
      <c r="A1154">
        <f t="shared" si="161"/>
        <v>18</v>
      </c>
      <c r="B1154" t="s">
        <v>44</v>
      </c>
      <c r="C1154">
        <v>5</v>
      </c>
      <c r="D1154">
        <v>1</v>
      </c>
      <c r="E1154" t="str">
        <f t="array" ref="E1154">IF(C1154&gt;INDEX('Invoer bestelling'!$H$51:$K$52,2,D1154),"",INDEX('Invoer bestelling'!$H$51:$K$52,2,D1154))</f>
        <v/>
      </c>
      <c r="F1154" t="str">
        <f>IF(E1154="","",VLOOKUP('Overzicht bestelling'!A1154,'Invoer bestelling'!$A$51:$F$52,2,FALSE))</f>
        <v/>
      </c>
      <c r="G1154" t="str">
        <f t="shared" si="86"/>
        <v/>
      </c>
      <c r="H1154" t="str">
        <f>IF(F1154="","",VLOOKUP(F1154,'Invoer bestelling'!B$34:G$52,6,FALSE))</f>
        <v/>
      </c>
      <c r="I1154" t="str">
        <f t="array" ref="I1154">IFERROR(INDEX($G$1:$G$2320,SMALL(IF($G$1:$G$2320&lt;&gt;"",ROW($G$1:$G$2320)),ROW())),"")</f>
        <v/>
      </c>
      <c r="J1154" t="str">
        <f t="array" ref="J1154">IFERROR(INDEX($H$1:$H$2320,SMALL(IF($H$1:$H$2320&lt;&gt;"",ROW($H$1:$H$2320)),ROW())),"")</f>
        <v/>
      </c>
    </row>
    <row r="1155" spans="1:10" x14ac:dyDescent="0.25">
      <c r="A1155">
        <f t="shared" si="161"/>
        <v>18</v>
      </c>
      <c r="B1155" t="s">
        <v>44</v>
      </c>
      <c r="C1155">
        <v>6</v>
      </c>
      <c r="D1155">
        <v>1</v>
      </c>
      <c r="E1155" t="str">
        <f t="array" ref="E1155">IF(C1155&gt;INDEX('Invoer bestelling'!$H$51:$K$52,2,D1155),"",INDEX('Invoer bestelling'!$H$51:$K$52,2,D1155))</f>
        <v/>
      </c>
      <c r="F1155" t="str">
        <f>IF(E1155="","",VLOOKUP('Overzicht bestelling'!A1155,'Invoer bestelling'!$A$51:$F$52,2,FALSE))</f>
        <v/>
      </c>
      <c r="G1155" t="str">
        <f t="shared" si="86"/>
        <v/>
      </c>
      <c r="H1155" t="str">
        <f>IF(F1155="","",VLOOKUP(F1155,'Invoer bestelling'!B$34:G$52,6,FALSE))</f>
        <v/>
      </c>
      <c r="I1155" t="str">
        <f t="array" ref="I1155">IFERROR(INDEX($G$1:$G$2320,SMALL(IF($G$1:$G$2320&lt;&gt;"",ROW($G$1:$G$2320)),ROW())),"")</f>
        <v/>
      </c>
      <c r="J1155" t="str">
        <f t="array" ref="J1155">IFERROR(INDEX($H$1:$H$2320,SMALL(IF($H$1:$H$2320&lt;&gt;"",ROW($H$1:$H$2320)),ROW())),"")</f>
        <v/>
      </c>
    </row>
    <row r="1156" spans="1:10" x14ac:dyDescent="0.25">
      <c r="A1156">
        <f t="shared" si="161"/>
        <v>18</v>
      </c>
      <c r="B1156" t="s">
        <v>44</v>
      </c>
      <c r="C1156">
        <v>7</v>
      </c>
      <c r="D1156">
        <v>1</v>
      </c>
      <c r="E1156" t="str">
        <f t="array" ref="E1156">IF(C1156&gt;INDEX('Invoer bestelling'!$H$51:$K$52,2,D1156),"",INDEX('Invoer bestelling'!$H$51:$K$52,2,D1156))</f>
        <v/>
      </c>
      <c r="F1156" t="str">
        <f>IF(E1156="","",VLOOKUP('Overzicht bestelling'!A1156,'Invoer bestelling'!$A$51:$F$52,2,FALSE))</f>
        <v/>
      </c>
      <c r="G1156" t="str">
        <f t="shared" si="86"/>
        <v/>
      </c>
      <c r="H1156" t="str">
        <f>IF(F1156="","",VLOOKUP(F1156,'Invoer bestelling'!B$34:G$52,6,FALSE))</f>
        <v/>
      </c>
      <c r="I1156" t="str">
        <f t="array" ref="I1156">IFERROR(INDEX($G$1:$G$2320,SMALL(IF($G$1:$G$2320&lt;&gt;"",ROW($G$1:$G$2320)),ROW())),"")</f>
        <v/>
      </c>
      <c r="J1156" t="str">
        <f t="array" ref="J1156">IFERROR(INDEX($H$1:$H$2320,SMALL(IF($H$1:$H$2320&lt;&gt;"",ROW($H$1:$H$2320)),ROW())),"")</f>
        <v/>
      </c>
    </row>
    <row r="1157" spans="1:10" x14ac:dyDescent="0.25">
      <c r="A1157">
        <f t="shared" si="161"/>
        <v>18</v>
      </c>
      <c r="B1157" t="s">
        <v>45</v>
      </c>
      <c r="C1157">
        <v>1</v>
      </c>
      <c r="D1157">
        <v>2</v>
      </c>
      <c r="E1157" t="str">
        <f t="array" ref="E1157">IF(C1157&gt;INDEX('Invoer bestelling'!$H$51:$K$52,2,D1157),"",INDEX('Invoer bestelling'!$H$51:$K$52,2,D1157))</f>
        <v/>
      </c>
      <c r="F1157" t="str">
        <f>IF(E1157="","",VLOOKUP('Overzicht bestelling'!A1157,'Invoer bestelling'!$A$51:$F$52,2,FALSE))</f>
        <v/>
      </c>
      <c r="G1157" t="str">
        <f t="shared" si="86"/>
        <v/>
      </c>
      <c r="H1157" t="str">
        <f>IF(F1157="","",VLOOKUP(F1157,'Invoer bestelling'!B$34:G$52,6,FALSE))</f>
        <v/>
      </c>
      <c r="I1157" t="str">
        <f t="array" ref="I1157">IFERROR(INDEX($G$1:$G$2320,SMALL(IF($G$1:$G$2320&lt;&gt;"",ROW($G$1:$G$2320)),ROW())),"")</f>
        <v/>
      </c>
      <c r="J1157" t="str">
        <f t="array" ref="J1157">IFERROR(INDEX($H$1:$H$2320,SMALL(IF($H$1:$H$2320&lt;&gt;"",ROW($H$1:$H$2320)),ROW())),"")</f>
        <v/>
      </c>
    </row>
    <row r="1158" spans="1:10" x14ac:dyDescent="0.25">
      <c r="A1158">
        <f t="shared" si="161"/>
        <v>18</v>
      </c>
      <c r="B1158" t="s">
        <v>45</v>
      </c>
      <c r="C1158">
        <v>2</v>
      </c>
      <c r="D1158">
        <v>2</v>
      </c>
      <c r="E1158" t="str">
        <f t="array" ref="E1158">IF(C1158&gt;INDEX('Invoer bestelling'!$H$51:$K$52,2,D1158),"",INDEX('Invoer bestelling'!$H$51:$K$52,2,D1158))</f>
        <v/>
      </c>
      <c r="F1158" t="str">
        <f>IF(E1158="","",VLOOKUP('Overzicht bestelling'!A1158,'Invoer bestelling'!$A$51:$F$52,2,FALSE))</f>
        <v/>
      </c>
      <c r="G1158" t="str">
        <f t="shared" si="86"/>
        <v/>
      </c>
      <c r="H1158" t="str">
        <f>IF(F1158="","",VLOOKUP(F1158,'Invoer bestelling'!B$34:G$52,6,FALSE))</f>
        <v/>
      </c>
      <c r="I1158" t="str">
        <f t="array" ref="I1158">IFERROR(INDEX($G$1:$G$2320,SMALL(IF($G$1:$G$2320&lt;&gt;"",ROW($G$1:$G$2320)),ROW())),"")</f>
        <v/>
      </c>
      <c r="J1158" t="str">
        <f t="array" ref="J1158">IFERROR(INDEX($H$1:$H$2320,SMALL(IF($H$1:$H$2320&lt;&gt;"",ROW($H$1:$H$2320)),ROW())),"")</f>
        <v/>
      </c>
    </row>
    <row r="1159" spans="1:10" x14ac:dyDescent="0.25">
      <c r="A1159">
        <f t="shared" si="161"/>
        <v>18</v>
      </c>
      <c r="B1159" t="s">
        <v>45</v>
      </c>
      <c r="C1159">
        <v>3</v>
      </c>
      <c r="D1159">
        <v>2</v>
      </c>
      <c r="E1159" t="str">
        <f t="array" ref="E1159">IF(C1159&gt;INDEX('Invoer bestelling'!$H$51:$K$52,2,D1159),"",INDEX('Invoer bestelling'!$H$51:$K$52,2,D1159))</f>
        <v/>
      </c>
      <c r="F1159" t="str">
        <f>IF(E1159="","",VLOOKUP('Overzicht bestelling'!A1159,'Invoer bestelling'!$A$51:$F$52,2,FALSE))</f>
        <v/>
      </c>
      <c r="G1159" t="str">
        <f t="shared" ref="G1159:G1177" si="162">IF(F1159="","",F1159 &amp; " (MAAT "&amp;B1159&amp;")")</f>
        <v/>
      </c>
      <c r="H1159" t="str">
        <f>IF(F1159="","",VLOOKUP(F1159,'Invoer bestelling'!B$34:G$52,6,FALSE))</f>
        <v/>
      </c>
      <c r="I1159" t="str">
        <f t="array" ref="I1159">IFERROR(INDEX($G$1:$G$2320,SMALL(IF($G$1:$G$2320&lt;&gt;"",ROW($G$1:$G$2320)),ROW())),"")</f>
        <v/>
      </c>
      <c r="J1159" t="str">
        <f t="array" ref="J1159">IFERROR(INDEX($H$1:$H$2320,SMALL(IF($H$1:$H$2320&lt;&gt;"",ROW($H$1:$H$2320)),ROW())),"")</f>
        <v/>
      </c>
    </row>
    <row r="1160" spans="1:10" x14ac:dyDescent="0.25">
      <c r="A1160">
        <f t="shared" si="161"/>
        <v>18</v>
      </c>
      <c r="B1160" t="s">
        <v>45</v>
      </c>
      <c r="C1160">
        <v>4</v>
      </c>
      <c r="D1160">
        <v>2</v>
      </c>
      <c r="E1160" t="str">
        <f t="array" ref="E1160">IF(C1160&gt;INDEX('Invoer bestelling'!$H$51:$K$52,2,D1160),"",INDEX('Invoer bestelling'!$H$51:$K$52,2,D1160))</f>
        <v/>
      </c>
      <c r="F1160" t="str">
        <f>IF(E1160="","",VLOOKUP('Overzicht bestelling'!A1160,'Invoer bestelling'!$A$51:$F$52,2,FALSE))</f>
        <v/>
      </c>
      <c r="G1160" t="str">
        <f t="shared" si="162"/>
        <v/>
      </c>
      <c r="H1160" t="str">
        <f>IF(F1160="","",VLOOKUP(F1160,'Invoer bestelling'!B$34:G$52,6,FALSE))</f>
        <v/>
      </c>
      <c r="I1160" t="str">
        <f t="array" ref="I1160">IFERROR(INDEX($G$1:$G$2320,SMALL(IF($G$1:$G$2320&lt;&gt;"",ROW($G$1:$G$2320)),ROW())),"")</f>
        <v/>
      </c>
      <c r="J1160" t="str">
        <f t="array" ref="J1160">IFERROR(INDEX($H$1:$H$2320,SMALL(IF($H$1:$H$2320&lt;&gt;"",ROW($H$1:$H$2320)),ROW())),"")</f>
        <v/>
      </c>
    </row>
    <row r="1161" spans="1:10" x14ac:dyDescent="0.25">
      <c r="A1161">
        <f t="shared" si="161"/>
        <v>18</v>
      </c>
      <c r="B1161" t="s">
        <v>45</v>
      </c>
      <c r="C1161">
        <v>5</v>
      </c>
      <c r="D1161">
        <v>2</v>
      </c>
      <c r="E1161" t="str">
        <f t="array" ref="E1161">IF(C1161&gt;INDEX('Invoer bestelling'!$H$51:$K$52,2,D1161),"",INDEX('Invoer bestelling'!$H$51:$K$52,2,D1161))</f>
        <v/>
      </c>
      <c r="F1161" t="str">
        <f>IF(E1161="","",VLOOKUP('Overzicht bestelling'!A1161,'Invoer bestelling'!$A$51:$F$52,2,FALSE))</f>
        <v/>
      </c>
      <c r="G1161" t="str">
        <f t="shared" si="162"/>
        <v/>
      </c>
      <c r="H1161" t="str">
        <f>IF(F1161="","",VLOOKUP(F1161,'Invoer bestelling'!B$34:G$52,6,FALSE))</f>
        <v/>
      </c>
      <c r="I1161" t="str">
        <f t="array" ref="I1161">IFERROR(INDEX($G$1:$G$2320,SMALL(IF($G$1:$G$2320&lt;&gt;"",ROW($G$1:$G$2320)),ROW())),"")</f>
        <v/>
      </c>
      <c r="J1161" t="str">
        <f t="array" ref="J1161">IFERROR(INDEX($H$1:$H$2320,SMALL(IF($H$1:$H$2320&lt;&gt;"",ROW($H$1:$H$2320)),ROW())),"")</f>
        <v/>
      </c>
    </row>
    <row r="1162" spans="1:10" x14ac:dyDescent="0.25">
      <c r="A1162">
        <f t="shared" si="161"/>
        <v>18</v>
      </c>
      <c r="B1162" t="s">
        <v>45</v>
      </c>
      <c r="C1162">
        <v>6</v>
      </c>
      <c r="D1162">
        <v>2</v>
      </c>
      <c r="E1162" t="str">
        <f t="array" ref="E1162">IF(C1162&gt;INDEX('Invoer bestelling'!$H$51:$K$52,2,D1162),"",INDEX('Invoer bestelling'!$H$51:$K$52,2,D1162))</f>
        <v/>
      </c>
      <c r="F1162" t="str">
        <f>IF(E1162="","",VLOOKUP('Overzicht bestelling'!A1162,'Invoer bestelling'!$A$51:$F$52,2,FALSE))</f>
        <v/>
      </c>
      <c r="G1162" t="str">
        <f t="shared" si="162"/>
        <v/>
      </c>
      <c r="H1162" t="str">
        <f>IF(F1162="","",VLOOKUP(F1162,'Invoer bestelling'!B$34:G$52,6,FALSE))</f>
        <v/>
      </c>
      <c r="I1162" t="str">
        <f t="array" ref="I1162">IFERROR(INDEX($G$1:$G$2320,SMALL(IF($G$1:$G$2320&lt;&gt;"",ROW($G$1:$G$2320)),ROW())),"")</f>
        <v/>
      </c>
      <c r="J1162" t="str">
        <f t="array" ref="J1162">IFERROR(INDEX($H$1:$H$2320,SMALL(IF($H$1:$H$2320&lt;&gt;"",ROW($H$1:$H$2320)),ROW())),"")</f>
        <v/>
      </c>
    </row>
    <row r="1163" spans="1:10" x14ac:dyDescent="0.25">
      <c r="A1163">
        <f t="shared" si="161"/>
        <v>18</v>
      </c>
      <c r="B1163" t="s">
        <v>45</v>
      </c>
      <c r="C1163">
        <v>7</v>
      </c>
      <c r="D1163">
        <v>2</v>
      </c>
      <c r="E1163" t="str">
        <f t="array" ref="E1163">IF(C1163&gt;INDEX('Invoer bestelling'!$H$51:$K$52,2,D1163),"",INDEX('Invoer bestelling'!$H$51:$K$52,2,D1163))</f>
        <v/>
      </c>
      <c r="F1163" t="str">
        <f>IF(E1163="","",VLOOKUP('Overzicht bestelling'!A1163,'Invoer bestelling'!$A$51:$F$52,2,FALSE))</f>
        <v/>
      </c>
      <c r="G1163" t="str">
        <f t="shared" si="162"/>
        <v/>
      </c>
      <c r="H1163" t="str">
        <f>IF(F1163="","",VLOOKUP(F1163,'Invoer bestelling'!B$34:G$52,6,FALSE))</f>
        <v/>
      </c>
      <c r="I1163" t="str">
        <f t="array" ref="I1163">IFERROR(INDEX($G$1:$G$2320,SMALL(IF($G$1:$G$2320&lt;&gt;"",ROW($G$1:$G$2320)),ROW())),"")</f>
        <v/>
      </c>
      <c r="J1163" t="str">
        <f t="array" ref="J1163">IFERROR(INDEX($H$1:$H$2320,SMALL(IF($H$1:$H$2320&lt;&gt;"",ROW($H$1:$H$2320)),ROW())),"")</f>
        <v/>
      </c>
    </row>
    <row r="1164" spans="1:10" x14ac:dyDescent="0.25">
      <c r="A1164">
        <f t="shared" si="161"/>
        <v>18</v>
      </c>
      <c r="B1164" t="s">
        <v>46</v>
      </c>
      <c r="C1164">
        <v>1</v>
      </c>
      <c r="D1164">
        <v>3</v>
      </c>
      <c r="E1164" t="str">
        <f t="array" ref="E1164">IF(C1164&gt;INDEX('Invoer bestelling'!$H$51:$K$52,2,D1164),"",INDEX('Invoer bestelling'!$H$51:$K$52,2,D1164))</f>
        <v/>
      </c>
      <c r="F1164" t="str">
        <f>IF(E1164="","",VLOOKUP('Overzicht bestelling'!A1164,'Invoer bestelling'!$A$51:$F$52,2,FALSE))</f>
        <v/>
      </c>
      <c r="G1164" t="str">
        <f t="shared" si="162"/>
        <v/>
      </c>
      <c r="H1164" t="str">
        <f>IF(F1164="","",VLOOKUP(F1164,'Invoer bestelling'!B$34:G$52,6,FALSE))</f>
        <v/>
      </c>
      <c r="I1164" t="str">
        <f t="array" ref="I1164">IFERROR(INDEX($G$1:$G$2320,SMALL(IF($G$1:$G$2320&lt;&gt;"",ROW($G$1:$G$2320)),ROW())),"")</f>
        <v/>
      </c>
      <c r="J1164" t="str">
        <f t="array" ref="J1164">IFERROR(INDEX($H$1:$H$2320,SMALL(IF($H$1:$H$2320&lt;&gt;"",ROW($H$1:$H$2320)),ROW())),"")</f>
        <v/>
      </c>
    </row>
    <row r="1165" spans="1:10" x14ac:dyDescent="0.25">
      <c r="A1165">
        <f t="shared" si="161"/>
        <v>18</v>
      </c>
      <c r="B1165" t="s">
        <v>46</v>
      </c>
      <c r="C1165">
        <v>2</v>
      </c>
      <c r="D1165">
        <v>3</v>
      </c>
      <c r="E1165" t="str">
        <f t="array" ref="E1165">IF(C1165&gt;INDEX('Invoer bestelling'!$H$51:$K$52,2,D1165),"",INDEX('Invoer bestelling'!$H$51:$K$52,2,D1165))</f>
        <v/>
      </c>
      <c r="F1165" t="str">
        <f>IF(E1165="","",VLOOKUP('Overzicht bestelling'!A1165,'Invoer bestelling'!$A$51:$F$52,2,FALSE))</f>
        <v/>
      </c>
      <c r="G1165" t="str">
        <f t="shared" si="162"/>
        <v/>
      </c>
      <c r="H1165" t="str">
        <f>IF(F1165="","",VLOOKUP(F1165,'Invoer bestelling'!B$34:G$52,6,FALSE))</f>
        <v/>
      </c>
      <c r="I1165" t="str">
        <f t="array" ref="I1165">IFERROR(INDEX($G$1:$G$2320,SMALL(IF($G$1:$G$2320&lt;&gt;"",ROW($G$1:$G$2320)),ROW())),"")</f>
        <v/>
      </c>
      <c r="J1165" t="str">
        <f t="array" ref="J1165">IFERROR(INDEX($H$1:$H$2320,SMALL(IF($H$1:$H$2320&lt;&gt;"",ROW($H$1:$H$2320)),ROW())),"")</f>
        <v/>
      </c>
    </row>
    <row r="1166" spans="1:10" x14ac:dyDescent="0.25">
      <c r="A1166">
        <f t="shared" si="161"/>
        <v>18</v>
      </c>
      <c r="B1166" t="s">
        <v>46</v>
      </c>
      <c r="C1166">
        <v>3</v>
      </c>
      <c r="D1166">
        <v>3</v>
      </c>
      <c r="E1166" t="str">
        <f t="array" ref="E1166">IF(C1166&gt;INDEX('Invoer bestelling'!$H$51:$K$52,2,D1166),"",INDEX('Invoer bestelling'!$H$51:$K$52,2,D1166))</f>
        <v/>
      </c>
      <c r="F1166" t="str">
        <f>IF(E1166="","",VLOOKUP('Overzicht bestelling'!A1166,'Invoer bestelling'!$A$51:$F$52,2,FALSE))</f>
        <v/>
      </c>
      <c r="G1166" t="str">
        <f t="shared" si="162"/>
        <v/>
      </c>
      <c r="H1166" t="str">
        <f>IF(F1166="","",VLOOKUP(F1166,'Invoer bestelling'!B$34:G$52,6,FALSE))</f>
        <v/>
      </c>
      <c r="I1166" t="str">
        <f t="array" ref="I1166">IFERROR(INDEX($G$1:$G$2320,SMALL(IF($G$1:$G$2320&lt;&gt;"",ROW($G$1:$G$2320)),ROW())),"")</f>
        <v/>
      </c>
      <c r="J1166" t="str">
        <f t="array" ref="J1166">IFERROR(INDEX($H$1:$H$2320,SMALL(IF($H$1:$H$2320&lt;&gt;"",ROW($H$1:$H$2320)),ROW())),"")</f>
        <v/>
      </c>
    </row>
    <row r="1167" spans="1:10" x14ac:dyDescent="0.25">
      <c r="A1167">
        <f t="shared" si="161"/>
        <v>18</v>
      </c>
      <c r="B1167" t="s">
        <v>46</v>
      </c>
      <c r="C1167">
        <v>4</v>
      </c>
      <c r="D1167">
        <v>3</v>
      </c>
      <c r="E1167" t="str">
        <f t="array" ref="E1167">IF(C1167&gt;INDEX('Invoer bestelling'!$H$51:$K$52,2,D1167),"",INDEX('Invoer bestelling'!$H$51:$K$52,2,D1167))</f>
        <v/>
      </c>
      <c r="F1167" t="str">
        <f>IF(E1167="","",VLOOKUP('Overzicht bestelling'!A1167,'Invoer bestelling'!$A$51:$F$52,2,FALSE))</f>
        <v/>
      </c>
      <c r="G1167" t="str">
        <f t="shared" si="162"/>
        <v/>
      </c>
      <c r="H1167" t="str">
        <f>IF(F1167="","",VLOOKUP(F1167,'Invoer bestelling'!B$34:G$52,6,FALSE))</f>
        <v/>
      </c>
      <c r="I1167" t="str">
        <f t="array" ref="I1167">IFERROR(INDEX($G$1:$G$2320,SMALL(IF($G$1:$G$2320&lt;&gt;"",ROW($G$1:$G$2320)),ROW())),"")</f>
        <v/>
      </c>
      <c r="J1167" t="str">
        <f t="array" ref="J1167">IFERROR(INDEX($H$1:$H$2320,SMALL(IF($H$1:$H$2320&lt;&gt;"",ROW($H$1:$H$2320)),ROW())),"")</f>
        <v/>
      </c>
    </row>
    <row r="1168" spans="1:10" x14ac:dyDescent="0.25">
      <c r="A1168">
        <f t="shared" si="161"/>
        <v>18</v>
      </c>
      <c r="B1168" t="s">
        <v>46</v>
      </c>
      <c r="C1168">
        <v>5</v>
      </c>
      <c r="D1168">
        <v>3</v>
      </c>
      <c r="E1168" t="str">
        <f t="array" ref="E1168">IF(C1168&gt;INDEX('Invoer bestelling'!$H$51:$K$52,2,D1168),"",INDEX('Invoer bestelling'!$H$51:$K$52,2,D1168))</f>
        <v/>
      </c>
      <c r="F1168" t="str">
        <f>IF(E1168="","",VLOOKUP('Overzicht bestelling'!A1168,'Invoer bestelling'!$A$51:$F$52,2,FALSE))</f>
        <v/>
      </c>
      <c r="G1168" t="str">
        <f t="shared" si="162"/>
        <v/>
      </c>
      <c r="H1168" t="str">
        <f>IF(F1168="","",VLOOKUP(F1168,'Invoer bestelling'!B$34:G$52,6,FALSE))</f>
        <v/>
      </c>
      <c r="I1168" t="str">
        <f t="array" ref="I1168">IFERROR(INDEX($G$1:$G$2320,SMALL(IF($G$1:$G$2320&lt;&gt;"",ROW($G$1:$G$2320)),ROW())),"")</f>
        <v/>
      </c>
      <c r="J1168" t="str">
        <f t="array" ref="J1168">IFERROR(INDEX($H$1:$H$2320,SMALL(IF($H$1:$H$2320&lt;&gt;"",ROW($H$1:$H$2320)),ROW())),"")</f>
        <v/>
      </c>
    </row>
    <row r="1169" spans="1:10" x14ac:dyDescent="0.25">
      <c r="A1169">
        <f t="shared" si="161"/>
        <v>18</v>
      </c>
      <c r="B1169" t="s">
        <v>46</v>
      </c>
      <c r="C1169">
        <v>6</v>
      </c>
      <c r="D1169">
        <v>3</v>
      </c>
      <c r="E1169" t="str">
        <f t="array" ref="E1169">IF(C1169&gt;INDEX('Invoer bestelling'!$H$51:$K$52,2,D1169),"",INDEX('Invoer bestelling'!$H$51:$K$52,2,D1169))</f>
        <v/>
      </c>
      <c r="F1169" t="str">
        <f>IF(E1169="","",VLOOKUP('Overzicht bestelling'!A1169,'Invoer bestelling'!$A$51:$F$52,2,FALSE))</f>
        <v/>
      </c>
      <c r="G1169" t="str">
        <f t="shared" si="162"/>
        <v/>
      </c>
      <c r="H1169" t="str">
        <f>IF(F1169="","",VLOOKUP(F1169,'Invoer bestelling'!B$34:G$52,6,FALSE))</f>
        <v/>
      </c>
      <c r="I1169" t="str">
        <f t="array" ref="I1169">IFERROR(INDEX($G$1:$G$2320,SMALL(IF($G$1:$G$2320&lt;&gt;"",ROW($G$1:$G$2320)),ROW())),"")</f>
        <v/>
      </c>
      <c r="J1169" t="str">
        <f t="array" ref="J1169">IFERROR(INDEX($H$1:$H$2320,SMALL(IF($H$1:$H$2320&lt;&gt;"",ROW($H$1:$H$2320)),ROW())),"")</f>
        <v/>
      </c>
    </row>
    <row r="1170" spans="1:10" x14ac:dyDescent="0.25">
      <c r="A1170">
        <f t="shared" si="161"/>
        <v>18</v>
      </c>
      <c r="B1170" t="s">
        <v>46</v>
      </c>
      <c r="C1170">
        <v>7</v>
      </c>
      <c r="D1170">
        <v>3</v>
      </c>
      <c r="E1170" t="str">
        <f t="array" ref="E1170">IF(C1170&gt;INDEX('Invoer bestelling'!$H$51:$K$52,2,D1170),"",INDEX('Invoer bestelling'!$H$51:$K$52,2,D1170))</f>
        <v/>
      </c>
      <c r="F1170" t="str">
        <f>IF(E1170="","",VLOOKUP('Overzicht bestelling'!A1170,'Invoer bestelling'!$A$51:$F$52,2,FALSE))</f>
        <v/>
      </c>
      <c r="G1170" t="str">
        <f t="shared" si="162"/>
        <v/>
      </c>
      <c r="H1170" t="str">
        <f>IF(F1170="","",VLOOKUP(F1170,'Invoer bestelling'!B$34:G$52,6,FALSE))</f>
        <v/>
      </c>
      <c r="I1170" t="str">
        <f t="array" ref="I1170">IFERROR(INDEX($G$1:$G$2320,SMALL(IF($G$1:$G$2320&lt;&gt;"",ROW($G$1:$G$2320)),ROW())),"")</f>
        <v/>
      </c>
      <c r="J1170" t="str">
        <f t="array" ref="J1170">IFERROR(INDEX($H$1:$H$2320,SMALL(IF($H$1:$H$2320&lt;&gt;"",ROW($H$1:$H$2320)),ROW())),"")</f>
        <v/>
      </c>
    </row>
    <row r="1171" spans="1:10" x14ac:dyDescent="0.25">
      <c r="A1171">
        <f t="shared" si="161"/>
        <v>18</v>
      </c>
      <c r="B1171" s="1" t="s">
        <v>53</v>
      </c>
      <c r="C1171">
        <v>1</v>
      </c>
      <c r="D1171">
        <v>4</v>
      </c>
      <c r="E1171" t="str">
        <f t="array" ref="E1171">IF(C1171&gt;INDEX('Invoer bestelling'!$H$51:$K$52,2,D1171),"",INDEX('Invoer bestelling'!$H$51:$K$52,2,D1171))</f>
        <v/>
      </c>
      <c r="F1171" t="str">
        <f>IF(E1171="","",VLOOKUP('Overzicht bestelling'!A1171,'Invoer bestelling'!$A$51:$F$52,2,FALSE))</f>
        <v/>
      </c>
      <c r="G1171" t="str">
        <f t="shared" si="162"/>
        <v/>
      </c>
      <c r="H1171" t="str">
        <f>IF(F1171="","",VLOOKUP(F1171,'Invoer bestelling'!B$34:G$52,6,FALSE))</f>
        <v/>
      </c>
      <c r="I1171" t="str">
        <f t="array" ref="I1171">IFERROR(INDEX($G$1:$G$2320,SMALL(IF($G$1:$G$2320&lt;&gt;"",ROW($G$1:$G$2320)),ROW())),"")</f>
        <v/>
      </c>
      <c r="J1171" t="str">
        <f t="array" ref="J1171">IFERROR(INDEX($H$1:$H$2320,SMALL(IF($H$1:$H$2320&lt;&gt;"",ROW($H$1:$H$2320)),ROW())),"")</f>
        <v/>
      </c>
    </row>
    <row r="1172" spans="1:10" x14ac:dyDescent="0.25">
      <c r="A1172">
        <f t="shared" si="161"/>
        <v>18</v>
      </c>
      <c r="B1172" s="1" t="s">
        <v>53</v>
      </c>
      <c r="C1172">
        <v>2</v>
      </c>
      <c r="D1172">
        <v>4</v>
      </c>
      <c r="E1172" t="str">
        <f t="array" ref="E1172">IF(C1172&gt;INDEX('Invoer bestelling'!$H$51:$K$52,2,D1172),"",INDEX('Invoer bestelling'!$H$51:$K$52,2,D1172))</f>
        <v/>
      </c>
      <c r="F1172" t="str">
        <f>IF(E1172="","",VLOOKUP('Overzicht bestelling'!A1172,'Invoer bestelling'!$A$51:$F$52,2,FALSE))</f>
        <v/>
      </c>
      <c r="G1172" t="str">
        <f t="shared" si="162"/>
        <v/>
      </c>
      <c r="H1172" t="str">
        <f>IF(F1172="","",VLOOKUP(F1172,'Invoer bestelling'!B$34:G$52,6,FALSE))</f>
        <v/>
      </c>
      <c r="I1172" t="str">
        <f t="array" ref="I1172">IFERROR(INDEX($G$1:$G$2320,SMALL(IF($G$1:$G$2320&lt;&gt;"",ROW($G$1:$G$2320)),ROW())),"")</f>
        <v/>
      </c>
      <c r="J1172" t="str">
        <f t="array" ref="J1172">IFERROR(INDEX($H$1:$H$2320,SMALL(IF($H$1:$H$2320&lt;&gt;"",ROW($H$1:$H$2320)),ROW())),"")</f>
        <v/>
      </c>
    </row>
    <row r="1173" spans="1:10" x14ac:dyDescent="0.25">
      <c r="A1173">
        <f t="shared" si="161"/>
        <v>18</v>
      </c>
      <c r="B1173" s="1" t="s">
        <v>53</v>
      </c>
      <c r="C1173">
        <v>3</v>
      </c>
      <c r="D1173">
        <v>4</v>
      </c>
      <c r="E1173" t="str">
        <f t="array" ref="E1173">IF(C1173&gt;INDEX('Invoer bestelling'!$H$51:$K$52,2,D1173),"",INDEX('Invoer bestelling'!$H$51:$K$52,2,D1173))</f>
        <v/>
      </c>
      <c r="F1173" t="str">
        <f>IF(E1173="","",VLOOKUP('Overzicht bestelling'!A1173,'Invoer bestelling'!$A$51:$F$52,2,FALSE))</f>
        <v/>
      </c>
      <c r="G1173" t="str">
        <f t="shared" si="162"/>
        <v/>
      </c>
      <c r="H1173" t="str">
        <f>IF(F1173="","",VLOOKUP(F1173,'Invoer bestelling'!B$34:G$52,6,FALSE))</f>
        <v/>
      </c>
      <c r="I1173" t="str">
        <f t="array" ref="I1173">IFERROR(INDEX($G$1:$G$2320,SMALL(IF($G$1:$G$2320&lt;&gt;"",ROW($G$1:$G$2320)),ROW())),"")</f>
        <v/>
      </c>
      <c r="J1173" t="str">
        <f t="array" ref="J1173">IFERROR(INDEX($H$1:$H$2320,SMALL(IF($H$1:$H$2320&lt;&gt;"",ROW($H$1:$H$2320)),ROW())),"")</f>
        <v/>
      </c>
    </row>
    <row r="1174" spans="1:10" x14ac:dyDescent="0.25">
      <c r="A1174">
        <f t="shared" si="161"/>
        <v>18</v>
      </c>
      <c r="B1174" s="1" t="s">
        <v>53</v>
      </c>
      <c r="C1174">
        <v>4</v>
      </c>
      <c r="D1174">
        <v>4</v>
      </c>
      <c r="E1174" t="str">
        <f t="array" ref="E1174">IF(C1174&gt;INDEX('Invoer bestelling'!$H$51:$K$52,2,D1174),"",INDEX('Invoer bestelling'!$H$51:$K$52,2,D1174))</f>
        <v/>
      </c>
      <c r="F1174" t="str">
        <f>IF(E1174="","",VLOOKUP('Overzicht bestelling'!A1174,'Invoer bestelling'!$A$51:$F$52,2,FALSE))</f>
        <v/>
      </c>
      <c r="G1174" t="str">
        <f t="shared" si="162"/>
        <v/>
      </c>
      <c r="H1174" t="str">
        <f>IF(F1174="","",VLOOKUP(F1174,'Invoer bestelling'!B$34:G$52,6,FALSE))</f>
        <v/>
      </c>
      <c r="I1174" t="str">
        <f t="array" ref="I1174">IFERROR(INDEX($G$1:$G$2320,SMALL(IF($G$1:$G$2320&lt;&gt;"",ROW($G$1:$G$2320)),ROW())),"")</f>
        <v/>
      </c>
      <c r="J1174" t="str">
        <f t="array" ref="J1174">IFERROR(INDEX($H$1:$H$2320,SMALL(IF($H$1:$H$2320&lt;&gt;"",ROW($H$1:$H$2320)),ROW())),"")</f>
        <v/>
      </c>
    </row>
    <row r="1175" spans="1:10" x14ac:dyDescent="0.25">
      <c r="A1175">
        <f t="shared" si="161"/>
        <v>18</v>
      </c>
      <c r="B1175" s="1" t="s">
        <v>53</v>
      </c>
      <c r="C1175">
        <v>5</v>
      </c>
      <c r="D1175">
        <v>4</v>
      </c>
      <c r="E1175" t="str">
        <f t="array" ref="E1175">IF(C1175&gt;INDEX('Invoer bestelling'!$H$51:$K$52,2,D1175),"",INDEX('Invoer bestelling'!$H$51:$K$52,2,D1175))</f>
        <v/>
      </c>
      <c r="F1175" t="str">
        <f>IF(E1175="","",VLOOKUP('Overzicht bestelling'!A1175,'Invoer bestelling'!$A$51:$F$52,2,FALSE))</f>
        <v/>
      </c>
      <c r="G1175" t="str">
        <f t="shared" si="162"/>
        <v/>
      </c>
      <c r="H1175" t="str">
        <f>IF(F1175="","",VLOOKUP(F1175,'Invoer bestelling'!B$34:G$52,6,FALSE))</f>
        <v/>
      </c>
      <c r="I1175" t="str">
        <f t="array" ref="I1175">IFERROR(INDEX($G$1:$G$2320,SMALL(IF($G$1:$G$2320&lt;&gt;"",ROW($G$1:$G$2320)),ROW())),"")</f>
        <v/>
      </c>
      <c r="J1175" t="str">
        <f t="array" ref="J1175">IFERROR(INDEX($H$1:$H$2320,SMALL(IF($H$1:$H$2320&lt;&gt;"",ROW($H$1:$H$2320)),ROW())),"")</f>
        <v/>
      </c>
    </row>
    <row r="1176" spans="1:10" x14ac:dyDescent="0.25">
      <c r="A1176">
        <f t="shared" si="161"/>
        <v>18</v>
      </c>
      <c r="B1176" s="1" t="s">
        <v>53</v>
      </c>
      <c r="C1176">
        <v>6</v>
      </c>
      <c r="D1176">
        <v>4</v>
      </c>
      <c r="E1176" t="str">
        <f t="array" ref="E1176">IF(C1176&gt;INDEX('Invoer bestelling'!$H$51:$K$52,2,D1176),"",INDEX('Invoer bestelling'!$H$51:$K$52,2,D1176))</f>
        <v/>
      </c>
      <c r="F1176" t="str">
        <f>IF(E1176="","",VLOOKUP('Overzicht bestelling'!A1176,'Invoer bestelling'!$A$51:$F$52,2,FALSE))</f>
        <v/>
      </c>
      <c r="G1176" t="str">
        <f t="shared" si="162"/>
        <v/>
      </c>
      <c r="H1176" t="str">
        <f>IF(F1176="","",VLOOKUP(F1176,'Invoer bestelling'!B$34:G$52,6,FALSE))</f>
        <v/>
      </c>
      <c r="I1176" t="str">
        <f t="array" ref="I1176">IFERROR(INDEX($G$1:$G$2320,SMALL(IF($G$1:$G$2320&lt;&gt;"",ROW($G$1:$G$2320)),ROW())),"")</f>
        <v/>
      </c>
      <c r="J1176" t="str">
        <f t="array" ref="J1176">IFERROR(INDEX($H$1:$H$2320,SMALL(IF($H$1:$H$2320&lt;&gt;"",ROW($H$1:$H$2320)),ROW())),"")</f>
        <v/>
      </c>
    </row>
    <row r="1177" spans="1:10" x14ac:dyDescent="0.25">
      <c r="A1177">
        <f t="shared" si="161"/>
        <v>18</v>
      </c>
      <c r="B1177" s="1" t="s">
        <v>53</v>
      </c>
      <c r="C1177">
        <v>7</v>
      </c>
      <c r="D1177">
        <v>4</v>
      </c>
      <c r="E1177" t="str">
        <f t="array" ref="E1177">IF(C1177&gt;INDEX('Invoer bestelling'!$H$51:$K$52,2,D1177),"",INDEX('Invoer bestelling'!$H$51:$K$52,2,D1177))</f>
        <v/>
      </c>
      <c r="F1177" t="str">
        <f>IF(E1177="","",VLOOKUP('Overzicht bestelling'!A1177,'Invoer bestelling'!$A$51:$F$52,2,FALSE))</f>
        <v/>
      </c>
      <c r="G1177" t="str">
        <f t="shared" si="162"/>
        <v/>
      </c>
      <c r="H1177" t="str">
        <f>IF(F1177="","",VLOOKUP(F1177,'Invoer bestelling'!B$34:G$52,6,FALSE))</f>
        <v/>
      </c>
      <c r="I1177" t="str">
        <f t="array" ref="I1177">IFERROR(INDEX($G$1:$G$2320,SMALL(IF($G$1:$G$2320&lt;&gt;"",ROW($G$1:$G$2320)),ROW())),"")</f>
        <v/>
      </c>
      <c r="J1177" t="str">
        <f t="array" ref="J1177">IFERROR(INDEX($H$1:$H$2320,SMALL(IF($H$1:$H$2320&lt;&gt;"",ROW($H$1:$H$2320)),ROW())),"")</f>
        <v/>
      </c>
    </row>
    <row r="1178" spans="1:10" x14ac:dyDescent="0.25">
      <c r="I1178" t="str">
        <f t="array" ref="I1178">IFERROR(INDEX($G$1:$G$2320,SMALL(IF($G$1:$G$2320&lt;&gt;"",ROW($G$1:$G$2320)),ROW())),"")</f>
        <v/>
      </c>
      <c r="J1178" t="str">
        <f t="array" ref="J1178">IFERROR(INDEX($H$1:$H$2320,SMALL(IF($H$1:$H$2320&lt;&gt;"",ROW($H$1:$H$2320)),ROW())),"")</f>
        <v/>
      </c>
    </row>
    <row r="1179" spans="1:10" x14ac:dyDescent="0.25">
      <c r="I1179" t="str">
        <f t="array" ref="I1179">IFERROR(INDEX($G$1:$G$2320,SMALL(IF($G$1:$G$2320&lt;&gt;"",ROW($G$1:$G$2320)),ROW())),"")</f>
        <v/>
      </c>
      <c r="J1179" t="str">
        <f t="array" ref="J1179">IFERROR(INDEX($H$1:$H$2320,SMALL(IF($H$1:$H$2320&lt;&gt;"",ROW($H$1:$H$2320)),ROW())),"")</f>
        <v/>
      </c>
    </row>
    <row r="1180" spans="1:10" x14ac:dyDescent="0.25">
      <c r="I1180" t="str">
        <f t="array" ref="I1180">IFERROR(INDEX($G$1:$G$2320,SMALL(IF($G$1:$G$2320&lt;&gt;"",ROW($G$1:$G$2320)),ROW())),"")</f>
        <v/>
      </c>
      <c r="J1180" t="str">
        <f t="array" ref="J1180">IFERROR(INDEX($H$1:$H$2320,SMALL(IF($H$1:$H$2320&lt;&gt;"",ROW($H$1:$H$2320)),ROW())),"")</f>
        <v/>
      </c>
    </row>
    <row r="1181" spans="1:10" x14ac:dyDescent="0.25">
      <c r="I1181" t="str">
        <f t="array" ref="I1181">IFERROR(INDEX($G$1:$G$2320,SMALL(IF($G$1:$G$2320&lt;&gt;"",ROW($G$1:$G$2320)),ROW())),"")</f>
        <v/>
      </c>
      <c r="J1181" t="str">
        <f t="array" ref="J1181">IFERROR(INDEX($H$1:$H$2320,SMALL(IF($H$1:$H$2320&lt;&gt;"",ROW($H$1:$H$2320)),ROW())),"")</f>
        <v/>
      </c>
    </row>
    <row r="1182" spans="1:10" x14ac:dyDescent="0.25">
      <c r="I1182" t="str">
        <f t="array" ref="I1182">IFERROR(INDEX($G$1:$G$2320,SMALL(IF($G$1:$G$2320&lt;&gt;"",ROW($G$1:$G$2320)),ROW())),"")</f>
        <v/>
      </c>
      <c r="J1182" t="str">
        <f t="array" ref="J1182">IFERROR(INDEX($H$1:$H$2320,SMALL(IF($H$1:$H$2320&lt;&gt;"",ROW($H$1:$H$2320)),ROW())),"")</f>
        <v/>
      </c>
    </row>
    <row r="1183" spans="1:10" x14ac:dyDescent="0.25">
      <c r="I1183" t="str">
        <f t="array" ref="I1183">IFERROR(INDEX($G$1:$G$2320,SMALL(IF($G$1:$G$2320&lt;&gt;"",ROW($G$1:$G$2320)),ROW())),"")</f>
        <v/>
      </c>
      <c r="J1183" t="str">
        <f t="array" ref="J1183">IFERROR(INDEX($H$1:$H$2320,SMALL(IF($H$1:$H$2320&lt;&gt;"",ROW($H$1:$H$2320)),ROW())),"")</f>
        <v/>
      </c>
    </row>
    <row r="1184" spans="1:10" x14ac:dyDescent="0.25">
      <c r="I1184" t="str">
        <f t="array" ref="I1184">IFERROR(INDEX($G$1:$G$2320,SMALL(IF($G$1:$G$2320&lt;&gt;"",ROW($G$1:$G$2320)),ROW())),"")</f>
        <v/>
      </c>
      <c r="J1184" t="str">
        <f t="array" ref="J1184">IFERROR(INDEX($H$1:$H$2320,SMALL(IF($H$1:$H$2320&lt;&gt;"",ROW($H$1:$H$2320)),ROW())),"")</f>
        <v/>
      </c>
    </row>
    <row r="1185" spans="9:10" x14ac:dyDescent="0.25">
      <c r="I1185" t="str">
        <f t="array" ref="I1185">IFERROR(INDEX($G$1:$G$2320,SMALL(IF($G$1:$G$2320&lt;&gt;"",ROW($G$1:$G$2320)),ROW())),"")</f>
        <v/>
      </c>
      <c r="J1185" t="str">
        <f t="array" ref="J1185">IFERROR(INDEX($H$1:$H$2320,SMALL(IF($H$1:$H$2320&lt;&gt;"",ROW($H$1:$H$2320)),ROW())),"")</f>
        <v/>
      </c>
    </row>
    <row r="1186" spans="9:10" x14ac:dyDescent="0.25">
      <c r="I1186" t="str">
        <f t="array" ref="I1186">IFERROR(INDEX($G$1:$G$2320,SMALL(IF($G$1:$G$2320&lt;&gt;"",ROW($G$1:$G$2320)),ROW())),"")</f>
        <v/>
      </c>
      <c r="J1186" t="str">
        <f t="array" ref="J1186">IFERROR(INDEX($H$1:$H$2320,SMALL(IF($H$1:$H$2320&lt;&gt;"",ROW($H$1:$H$2320)),ROW())),"")</f>
        <v/>
      </c>
    </row>
    <row r="1187" spans="9:10" x14ac:dyDescent="0.25">
      <c r="I1187" t="str">
        <f t="array" ref="I1187">IFERROR(INDEX($G$1:$G$2320,SMALL(IF($G$1:$G$2320&lt;&gt;"",ROW($G$1:$G$2320)),ROW())),"")</f>
        <v/>
      </c>
      <c r="J1187" t="str">
        <f t="array" ref="J1187">IFERROR(INDEX($H$1:$H$2320,SMALL(IF($H$1:$H$2320&lt;&gt;"",ROW($H$1:$H$2320)),ROW())),"")</f>
        <v/>
      </c>
    </row>
    <row r="1188" spans="9:10" x14ac:dyDescent="0.25">
      <c r="I1188" t="str">
        <f t="array" ref="I1188">IFERROR(INDEX($G$1:$G$2320,SMALL(IF($G$1:$G$2320&lt;&gt;"",ROW($G$1:$G$2320)),ROW())),"")</f>
        <v/>
      </c>
      <c r="J1188" t="str">
        <f t="array" ref="J1188">IFERROR(INDEX($H$1:$H$2320,SMALL(IF($H$1:$H$2320&lt;&gt;"",ROW($H$1:$H$2320)),ROW())),"")</f>
        <v/>
      </c>
    </row>
    <row r="1189" spans="9:10" x14ac:dyDescent="0.25">
      <c r="I1189" t="str">
        <f t="array" ref="I1189">IFERROR(INDEX($G$1:$G$2320,SMALL(IF($G$1:$G$2320&lt;&gt;"",ROW($G$1:$G$2320)),ROW())),"")</f>
        <v/>
      </c>
      <c r="J1189" t="str">
        <f t="array" ref="J1189">IFERROR(INDEX($H$1:$H$2320,SMALL(IF($H$1:$H$2320&lt;&gt;"",ROW($H$1:$H$2320)),ROW())),"")</f>
        <v/>
      </c>
    </row>
    <row r="1190" spans="9:10" x14ac:dyDescent="0.25">
      <c r="I1190" t="str">
        <f t="array" ref="I1190">IFERROR(INDEX($G$1:$G$2320,SMALL(IF($G$1:$G$2320&lt;&gt;"",ROW($G$1:$G$2320)),ROW())),"")</f>
        <v/>
      </c>
      <c r="J1190" t="str">
        <f t="array" ref="J1190">IFERROR(INDEX($H$1:$H$2320,SMALL(IF($H$1:$H$2320&lt;&gt;"",ROW($H$1:$H$2320)),ROW())),"")</f>
        <v/>
      </c>
    </row>
    <row r="1191" spans="9:10" x14ac:dyDescent="0.25">
      <c r="I1191" t="str">
        <f t="array" ref="I1191">IFERROR(INDEX($G$1:$G$2320,SMALL(IF($G$1:$G$2320&lt;&gt;"",ROW($G$1:$G$2320)),ROW())),"")</f>
        <v/>
      </c>
      <c r="J1191" t="str">
        <f t="array" ref="J1191">IFERROR(INDEX($H$1:$H$2320,SMALL(IF($H$1:$H$2320&lt;&gt;"",ROW($H$1:$H$2320)),ROW())),"")</f>
        <v/>
      </c>
    </row>
    <row r="1192" spans="9:10" x14ac:dyDescent="0.25">
      <c r="I1192" t="str">
        <f t="array" ref="I1192">IFERROR(INDEX($G$1:$G$2320,SMALL(IF($G$1:$G$2320&lt;&gt;"",ROW($G$1:$G$2320)),ROW())),"")</f>
        <v/>
      </c>
      <c r="J1192" t="str">
        <f t="array" ref="J1192">IFERROR(INDEX($H$1:$H$2320,SMALL(IF($H$1:$H$2320&lt;&gt;"",ROW($H$1:$H$2320)),ROW())),"")</f>
        <v/>
      </c>
    </row>
    <row r="1193" spans="9:10" x14ac:dyDescent="0.25">
      <c r="I1193" t="str">
        <f t="array" ref="I1193">IFERROR(INDEX($G$1:$G$2320,SMALL(IF($G$1:$G$2320&lt;&gt;"",ROW($G$1:$G$2320)),ROW())),"")</f>
        <v/>
      </c>
      <c r="J1193" t="str">
        <f t="array" ref="J1193">IFERROR(INDEX($H$1:$H$2320,SMALL(IF($H$1:$H$2320&lt;&gt;"",ROW($H$1:$H$2320)),ROW())),"")</f>
        <v/>
      </c>
    </row>
    <row r="1194" spans="9:10" x14ac:dyDescent="0.25">
      <c r="I1194" t="str">
        <f t="array" ref="I1194">IFERROR(INDEX($G$1:$G$2320,SMALL(IF($G$1:$G$2320&lt;&gt;"",ROW($G$1:$G$2320)),ROW())),"")</f>
        <v/>
      </c>
      <c r="J1194" t="str">
        <f t="array" ref="J1194">IFERROR(INDEX($H$1:$H$2320,SMALL(IF($H$1:$H$2320&lt;&gt;"",ROW($H$1:$H$2320)),ROW())),"")</f>
        <v/>
      </c>
    </row>
    <row r="1195" spans="9:10" x14ac:dyDescent="0.25">
      <c r="I1195" t="str">
        <f t="array" ref="I1195">IFERROR(INDEX($G$1:$G$2320,SMALL(IF($G$1:$G$2320&lt;&gt;"",ROW($G$1:$G$2320)),ROW())),"")</f>
        <v/>
      </c>
      <c r="J1195" t="str">
        <f t="array" ref="J1195">IFERROR(INDEX($H$1:$H$2320,SMALL(IF($H$1:$H$2320&lt;&gt;"",ROW($H$1:$H$2320)),ROW())),"")</f>
        <v/>
      </c>
    </row>
    <row r="1196" spans="9:10" x14ac:dyDescent="0.25">
      <c r="I1196" t="str">
        <f t="array" ref="I1196">IFERROR(INDEX($G$1:$G$2320,SMALL(IF($G$1:$G$2320&lt;&gt;"",ROW($G$1:$G$2320)),ROW())),"")</f>
        <v/>
      </c>
      <c r="J1196" t="str">
        <f t="array" ref="J1196">IFERROR(INDEX($H$1:$H$2320,SMALL(IF($H$1:$H$2320&lt;&gt;"",ROW($H$1:$H$2320)),ROW())),"")</f>
        <v/>
      </c>
    </row>
    <row r="1197" spans="9:10" x14ac:dyDescent="0.25">
      <c r="I1197" t="str">
        <f t="array" ref="I1197">IFERROR(INDEX($G$1:$G$2320,SMALL(IF($G$1:$G$2320&lt;&gt;"",ROW($G$1:$G$2320)),ROW())),"")</f>
        <v/>
      </c>
      <c r="J1197" t="str">
        <f t="array" ref="J1197">IFERROR(INDEX($H$1:$H$2320,SMALL(IF($H$1:$H$2320&lt;&gt;"",ROW($H$1:$H$2320)),ROW())),"")</f>
        <v/>
      </c>
    </row>
    <row r="1198" spans="9:10" x14ac:dyDescent="0.25">
      <c r="I1198" t="str">
        <f t="array" ref="I1198">IFERROR(INDEX($G$1:$G$2320,SMALL(IF($G$1:$G$2320&lt;&gt;"",ROW($G$1:$G$2320)),ROW())),"")</f>
        <v/>
      </c>
      <c r="J1198" t="str">
        <f t="array" ref="J1198">IFERROR(INDEX($H$1:$H$2320,SMALL(IF($H$1:$H$2320&lt;&gt;"",ROW($H$1:$H$2320)),ROW())),"")</f>
        <v/>
      </c>
    </row>
    <row r="1199" spans="9:10" x14ac:dyDescent="0.25">
      <c r="I1199" t="str">
        <f t="array" ref="I1199">IFERROR(INDEX($G$1:$G$2320,SMALL(IF($G$1:$G$2320&lt;&gt;"",ROW($G$1:$G$2320)),ROW())),"")</f>
        <v/>
      </c>
      <c r="J1199" t="str">
        <f t="array" ref="J1199">IFERROR(INDEX($H$1:$H$2320,SMALL(IF($H$1:$H$2320&lt;&gt;"",ROW($H$1:$H$2320)),ROW())),"")</f>
        <v/>
      </c>
    </row>
    <row r="1200" spans="9:10" x14ac:dyDescent="0.25">
      <c r="I1200" t="str">
        <f t="array" ref="I1200">IFERROR(INDEX($G$1:$G$2320,SMALL(IF($G$1:$G$2320&lt;&gt;"",ROW($G$1:$G$2320)),ROW())),"")</f>
        <v/>
      </c>
      <c r="J1200" t="str">
        <f t="array" ref="J1200">IFERROR(INDEX($H$1:$H$2320,SMALL(IF($H$1:$H$2320&lt;&gt;"",ROW($H$1:$H$2320)),ROW())),"")</f>
        <v/>
      </c>
    </row>
    <row r="1201" spans="9:10" x14ac:dyDescent="0.25">
      <c r="I1201" t="str">
        <f t="array" ref="I1201">IFERROR(INDEX($G$1:$G$2320,SMALL(IF($G$1:$G$2320&lt;&gt;"",ROW($G$1:$G$2320)),ROW())),"")</f>
        <v/>
      </c>
      <c r="J1201" t="str">
        <f t="array" ref="J1201">IFERROR(INDEX($H$1:$H$2320,SMALL(IF($H$1:$H$2320&lt;&gt;"",ROW($H$1:$H$2320)),ROW())),"")</f>
        <v/>
      </c>
    </row>
    <row r="1202" spans="9:10" x14ac:dyDescent="0.25">
      <c r="I1202" t="str">
        <f t="array" ref="I1202">IFERROR(INDEX($G$1:$G$2320,SMALL(IF($G$1:$G$2320&lt;&gt;"",ROW($G$1:$G$2320)),ROW())),"")</f>
        <v/>
      </c>
      <c r="J1202" t="str">
        <f t="array" ref="J1202">IFERROR(INDEX($H$1:$H$2320,SMALL(IF($H$1:$H$2320&lt;&gt;"",ROW($H$1:$H$2320)),ROW())),"")</f>
        <v/>
      </c>
    </row>
    <row r="1203" spans="9:10" x14ac:dyDescent="0.25">
      <c r="I1203" t="str">
        <f t="array" ref="I1203">IFERROR(INDEX($G$1:$G$2320,SMALL(IF($G$1:$G$2320&lt;&gt;"",ROW($G$1:$G$2320)),ROW())),"")</f>
        <v/>
      </c>
      <c r="J1203" t="str">
        <f t="array" ref="J1203">IFERROR(INDEX($H$1:$H$2320,SMALL(IF($H$1:$H$2320&lt;&gt;"",ROW($H$1:$H$2320)),ROW())),"")</f>
        <v/>
      </c>
    </row>
    <row r="1204" spans="9:10" x14ac:dyDescent="0.25">
      <c r="I1204" t="str">
        <f t="array" ref="I1204">IFERROR(INDEX($G$1:$G$2320,SMALL(IF($G$1:$G$2320&lt;&gt;"",ROW($G$1:$G$2320)),ROW())),"")</f>
        <v/>
      </c>
      <c r="J1204" t="str">
        <f t="array" ref="J1204">IFERROR(INDEX($H$1:$H$2320,SMALL(IF($H$1:$H$2320&lt;&gt;"",ROW($H$1:$H$2320)),ROW())),"")</f>
        <v/>
      </c>
    </row>
    <row r="1205" spans="9:10" x14ac:dyDescent="0.25">
      <c r="I1205" t="str">
        <f t="array" ref="I1205">IFERROR(INDEX($G$1:$G$2320,SMALL(IF($G$1:$G$2320&lt;&gt;"",ROW($G$1:$G$2320)),ROW())),"")</f>
        <v/>
      </c>
      <c r="J1205" t="str">
        <f t="array" ref="J1205">IFERROR(INDEX($H$1:$H$2320,SMALL(IF($H$1:$H$2320&lt;&gt;"",ROW($H$1:$H$2320)),ROW())),"")</f>
        <v/>
      </c>
    </row>
    <row r="1206" spans="9:10" x14ac:dyDescent="0.25">
      <c r="I1206" t="str">
        <f t="array" ref="I1206">IFERROR(INDEX($G$1:$G$2320,SMALL(IF($G$1:$G$2320&lt;&gt;"",ROW($G$1:$G$2320)),ROW())),"")</f>
        <v/>
      </c>
      <c r="J1206" t="str">
        <f t="array" ref="J1206">IFERROR(INDEX($H$1:$H$2320,SMALL(IF($H$1:$H$2320&lt;&gt;"",ROW($H$1:$H$2320)),ROW())),"")</f>
        <v/>
      </c>
    </row>
    <row r="1207" spans="9:10" x14ac:dyDescent="0.25">
      <c r="I1207" t="str">
        <f t="array" ref="I1207">IFERROR(INDEX($G$1:$G$2320,SMALL(IF($G$1:$G$2320&lt;&gt;"",ROW($G$1:$G$2320)),ROW())),"")</f>
        <v/>
      </c>
      <c r="J1207" t="str">
        <f t="array" ref="J1207">IFERROR(INDEX($H$1:$H$2320,SMALL(IF($H$1:$H$2320&lt;&gt;"",ROW($H$1:$H$2320)),ROW())),"")</f>
        <v/>
      </c>
    </row>
    <row r="1208" spans="9:10" x14ac:dyDescent="0.25">
      <c r="I1208" t="str">
        <f t="array" ref="I1208">IFERROR(INDEX($G$1:$G$2320,SMALL(IF($G$1:$G$2320&lt;&gt;"",ROW($G$1:$G$2320)),ROW())),"")</f>
        <v/>
      </c>
      <c r="J1208" t="str">
        <f t="array" ref="J1208">IFERROR(INDEX($H$1:$H$2320,SMALL(IF($H$1:$H$2320&lt;&gt;"",ROW($H$1:$H$2320)),ROW())),"")</f>
        <v/>
      </c>
    </row>
    <row r="1209" spans="9:10" x14ac:dyDescent="0.25">
      <c r="I1209" t="str">
        <f t="array" ref="I1209">IFERROR(INDEX($G$1:$G$2320,SMALL(IF($G$1:$G$2320&lt;&gt;"",ROW($G$1:$G$2320)),ROW())),"")</f>
        <v/>
      </c>
      <c r="J1209" t="str">
        <f t="array" ref="J1209">IFERROR(INDEX($H$1:$H$2320,SMALL(IF($H$1:$H$2320&lt;&gt;"",ROW($H$1:$H$2320)),ROW())),"")</f>
        <v/>
      </c>
    </row>
    <row r="1210" spans="9:10" x14ac:dyDescent="0.25">
      <c r="I1210" t="str">
        <f t="array" ref="I1210">IFERROR(INDEX($G$1:$G$2320,SMALL(IF($G$1:$G$2320&lt;&gt;"",ROW($G$1:$G$2320)),ROW())),"")</f>
        <v/>
      </c>
      <c r="J1210" t="str">
        <f t="array" ref="J1210">IFERROR(INDEX($H$1:$H$2320,SMALL(IF($H$1:$H$2320&lt;&gt;"",ROW($H$1:$H$2320)),ROW())),"")</f>
        <v/>
      </c>
    </row>
    <row r="1211" spans="9:10" x14ac:dyDescent="0.25">
      <c r="I1211" t="str">
        <f t="array" ref="I1211">IFERROR(INDEX($G$1:$G$2320,SMALL(IF($G$1:$G$2320&lt;&gt;"",ROW($G$1:$G$2320)),ROW())),"")</f>
        <v/>
      </c>
      <c r="J1211" t="str">
        <f t="array" ref="J1211">IFERROR(INDEX($H$1:$H$2320,SMALL(IF($H$1:$H$2320&lt;&gt;"",ROW($H$1:$H$2320)),ROW())),"")</f>
        <v/>
      </c>
    </row>
    <row r="1212" spans="9:10" x14ac:dyDescent="0.25">
      <c r="I1212" t="str">
        <f t="array" ref="I1212">IFERROR(INDEX($G$1:$G$2320,SMALL(IF($G$1:$G$2320&lt;&gt;"",ROW($G$1:$G$2320)),ROW())),"")</f>
        <v/>
      </c>
      <c r="J1212" t="str">
        <f t="array" ref="J1212">IFERROR(INDEX($H$1:$H$2320,SMALL(IF($H$1:$H$2320&lt;&gt;"",ROW($H$1:$H$2320)),ROW())),"")</f>
        <v/>
      </c>
    </row>
    <row r="1213" spans="9:10" x14ac:dyDescent="0.25">
      <c r="I1213" t="str">
        <f t="array" ref="I1213">IFERROR(INDEX($G$1:$G$2320,SMALL(IF($G$1:$G$2320&lt;&gt;"",ROW($G$1:$G$2320)),ROW())),"")</f>
        <v/>
      </c>
      <c r="J1213" t="str">
        <f t="array" ref="J1213">IFERROR(INDEX($H$1:$H$2320,SMALL(IF($H$1:$H$2320&lt;&gt;"",ROW($H$1:$H$2320)),ROW())),"")</f>
        <v/>
      </c>
    </row>
    <row r="1214" spans="9:10" x14ac:dyDescent="0.25">
      <c r="I1214" t="str">
        <f t="array" ref="I1214">IFERROR(INDEX($G$1:$G$2320,SMALL(IF($G$1:$G$2320&lt;&gt;"",ROW($G$1:$G$2320)),ROW())),"")</f>
        <v/>
      </c>
      <c r="J1214" t="str">
        <f t="array" ref="J1214">IFERROR(INDEX($H$1:$H$2320,SMALL(IF($H$1:$H$2320&lt;&gt;"",ROW($H$1:$H$2320)),ROW())),"")</f>
        <v/>
      </c>
    </row>
    <row r="1215" spans="9:10" x14ac:dyDescent="0.25">
      <c r="I1215" t="str">
        <f t="array" ref="I1215">IFERROR(INDEX($G$1:$G$2320,SMALL(IF($G$1:$G$2320&lt;&gt;"",ROW($G$1:$G$2320)),ROW())),"")</f>
        <v/>
      </c>
      <c r="J1215" t="str">
        <f t="array" ref="J1215">IFERROR(INDEX($H$1:$H$2320,SMALL(IF($H$1:$H$2320&lt;&gt;"",ROW($H$1:$H$2320)),ROW())),"")</f>
        <v/>
      </c>
    </row>
    <row r="1216" spans="9:10" x14ac:dyDescent="0.25">
      <c r="I1216" t="str">
        <f t="array" ref="I1216">IFERROR(INDEX($G$1:$G$2320,SMALL(IF($G$1:$G$2320&lt;&gt;"",ROW($G$1:$G$2320)),ROW())),"")</f>
        <v/>
      </c>
      <c r="J1216" t="str">
        <f t="array" ref="J1216">IFERROR(INDEX($H$1:$H$2320,SMALL(IF($H$1:$H$2320&lt;&gt;"",ROW($H$1:$H$2320)),ROW())),"")</f>
        <v/>
      </c>
    </row>
    <row r="1217" spans="9:10" x14ac:dyDescent="0.25">
      <c r="I1217" t="str">
        <f t="array" ref="I1217">IFERROR(INDEX($G$1:$G$2320,SMALL(IF($G$1:$G$2320&lt;&gt;"",ROW($G$1:$G$2320)),ROW())),"")</f>
        <v/>
      </c>
      <c r="J1217" t="str">
        <f t="array" ref="J1217">IFERROR(INDEX($H$1:$H$2320,SMALL(IF($H$1:$H$2320&lt;&gt;"",ROW($H$1:$H$2320)),ROW())),"")</f>
        <v/>
      </c>
    </row>
    <row r="1218" spans="9:10" x14ac:dyDescent="0.25">
      <c r="I1218" t="str">
        <f t="array" ref="I1218">IFERROR(INDEX($G$1:$G$2320,SMALL(IF($G$1:$G$2320&lt;&gt;"",ROW($G$1:$G$2320)),ROW())),"")</f>
        <v/>
      </c>
      <c r="J1218" t="str">
        <f t="array" ref="J1218">IFERROR(INDEX($H$1:$H$2320,SMALL(IF($H$1:$H$2320&lt;&gt;"",ROW($H$1:$H$2320)),ROW())),"")</f>
        <v/>
      </c>
    </row>
    <row r="1219" spans="9:10" x14ac:dyDescent="0.25">
      <c r="I1219" t="str">
        <f t="array" ref="I1219">IFERROR(INDEX($G$1:$G$2320,SMALL(IF($G$1:$G$2320&lt;&gt;"",ROW($G$1:$G$2320)),ROW())),"")</f>
        <v/>
      </c>
      <c r="J1219" t="str">
        <f t="array" ref="J1219">IFERROR(INDEX($H$1:$H$2320,SMALL(IF($H$1:$H$2320&lt;&gt;"",ROW($H$1:$H$2320)),ROW())),"")</f>
        <v/>
      </c>
    </row>
    <row r="1220" spans="9:10" x14ac:dyDescent="0.25">
      <c r="I1220" t="str">
        <f t="array" ref="I1220">IFERROR(INDEX($G$1:$G$2320,SMALL(IF($G$1:$G$2320&lt;&gt;"",ROW($G$1:$G$2320)),ROW())),"")</f>
        <v/>
      </c>
      <c r="J1220" t="str">
        <f t="array" ref="J1220">IFERROR(INDEX($H$1:$H$2320,SMALL(IF($H$1:$H$2320&lt;&gt;"",ROW($H$1:$H$2320)),ROW())),"")</f>
        <v/>
      </c>
    </row>
    <row r="1221" spans="9:10" x14ac:dyDescent="0.25">
      <c r="I1221" t="str">
        <f t="array" ref="I1221">IFERROR(INDEX($G$1:$G$2320,SMALL(IF($G$1:$G$2320&lt;&gt;"",ROW($G$1:$G$2320)),ROW())),"")</f>
        <v/>
      </c>
      <c r="J1221" t="str">
        <f t="array" ref="J1221">IFERROR(INDEX($H$1:$H$2320,SMALL(IF($H$1:$H$2320&lt;&gt;"",ROW($H$1:$H$2320)),ROW())),"")</f>
        <v/>
      </c>
    </row>
    <row r="1222" spans="9:10" x14ac:dyDescent="0.25">
      <c r="I1222" t="str">
        <f t="array" ref="I1222">IFERROR(INDEX($G$1:$G$2320,SMALL(IF($G$1:$G$2320&lt;&gt;"",ROW($G$1:$G$2320)),ROW())),"")</f>
        <v/>
      </c>
      <c r="J1222" t="str">
        <f t="array" ref="J1222">IFERROR(INDEX($H$1:$H$2320,SMALL(IF($H$1:$H$2320&lt;&gt;"",ROW($H$1:$H$2320)),ROW())),"")</f>
        <v/>
      </c>
    </row>
    <row r="1223" spans="9:10" x14ac:dyDescent="0.25">
      <c r="I1223" t="str">
        <f t="array" ref="I1223">IFERROR(INDEX($G$1:$G$2320,SMALL(IF($G$1:$G$2320&lt;&gt;"",ROW($G$1:$G$2320)),ROW())),"")</f>
        <v/>
      </c>
      <c r="J1223" t="str">
        <f t="array" ref="J1223">IFERROR(INDEX($H$1:$H$2320,SMALL(IF($H$1:$H$2320&lt;&gt;"",ROW($H$1:$H$2320)),ROW())),"")</f>
        <v/>
      </c>
    </row>
    <row r="1224" spans="9:10" x14ac:dyDescent="0.25">
      <c r="I1224" t="str">
        <f t="array" ref="I1224">IFERROR(INDEX($G$1:$G$2320,SMALL(IF($G$1:$G$2320&lt;&gt;"",ROW($G$1:$G$2320)),ROW())),"")</f>
        <v/>
      </c>
      <c r="J1224" t="str">
        <f t="array" ref="J1224">IFERROR(INDEX($H$1:$H$2320,SMALL(IF($H$1:$H$2320&lt;&gt;"",ROW($H$1:$H$2320)),ROW())),"")</f>
        <v/>
      </c>
    </row>
    <row r="1225" spans="9:10" x14ac:dyDescent="0.25">
      <c r="I1225" t="str">
        <f t="array" ref="I1225">IFERROR(INDEX($G$1:$G$2320,SMALL(IF($G$1:$G$2320&lt;&gt;"",ROW($G$1:$G$2320)),ROW())),"")</f>
        <v/>
      </c>
      <c r="J1225" t="str">
        <f t="array" ref="J1225">IFERROR(INDEX($H$1:$H$2320,SMALL(IF($H$1:$H$2320&lt;&gt;"",ROW($H$1:$H$2320)),ROW())),"")</f>
        <v/>
      </c>
    </row>
    <row r="1226" spans="9:10" x14ac:dyDescent="0.25">
      <c r="I1226" t="str">
        <f t="array" ref="I1226">IFERROR(INDEX($G$1:$G$2320,SMALL(IF($G$1:$G$2320&lt;&gt;"",ROW($G$1:$G$2320)),ROW())),"")</f>
        <v/>
      </c>
      <c r="J1226" t="str">
        <f t="array" ref="J1226">IFERROR(INDEX($H$1:$H$2320,SMALL(IF($H$1:$H$2320&lt;&gt;"",ROW($H$1:$H$2320)),ROW())),"")</f>
        <v/>
      </c>
    </row>
    <row r="1227" spans="9:10" x14ac:dyDescent="0.25">
      <c r="I1227" t="str">
        <f t="array" ref="I1227">IFERROR(INDEX($G$1:$G$2320,SMALL(IF($G$1:$G$2320&lt;&gt;"",ROW($G$1:$G$2320)),ROW())),"")</f>
        <v/>
      </c>
      <c r="J1227" t="str">
        <f t="array" ref="J1227">IFERROR(INDEX($H$1:$H$2320,SMALL(IF($H$1:$H$2320&lt;&gt;"",ROW($H$1:$H$2320)),ROW())),"")</f>
        <v/>
      </c>
    </row>
    <row r="1228" spans="9:10" x14ac:dyDescent="0.25">
      <c r="I1228" t="str">
        <f t="array" ref="I1228">IFERROR(INDEX($G$1:$G$2320,SMALL(IF($G$1:$G$2320&lt;&gt;"",ROW($G$1:$G$2320)),ROW())),"")</f>
        <v/>
      </c>
      <c r="J1228" t="str">
        <f t="array" ref="J1228">IFERROR(INDEX($H$1:$H$2320,SMALL(IF($H$1:$H$2320&lt;&gt;"",ROW($H$1:$H$2320)),ROW())),"")</f>
        <v/>
      </c>
    </row>
    <row r="1229" spans="9:10" x14ac:dyDescent="0.25">
      <c r="I1229" t="str">
        <f t="array" ref="I1229">IFERROR(INDEX($G$1:$G$2320,SMALL(IF($G$1:$G$2320&lt;&gt;"",ROW($G$1:$G$2320)),ROW())),"")</f>
        <v/>
      </c>
      <c r="J1229" t="str">
        <f t="array" ref="J1229">IFERROR(INDEX($H$1:$H$2320,SMALL(IF($H$1:$H$2320&lt;&gt;"",ROW($H$1:$H$2320)),ROW())),"")</f>
        <v/>
      </c>
    </row>
    <row r="1230" spans="9:10" x14ac:dyDescent="0.25">
      <c r="I1230" t="str">
        <f t="array" ref="I1230">IFERROR(INDEX($G$1:$G$2320,SMALL(IF($G$1:$G$2320&lt;&gt;"",ROW($G$1:$G$2320)),ROW())),"")</f>
        <v/>
      </c>
      <c r="J1230" t="str">
        <f t="array" ref="J1230">IFERROR(INDEX($H$1:$H$2320,SMALL(IF($H$1:$H$2320&lt;&gt;"",ROW($H$1:$H$2320)),ROW())),"")</f>
        <v/>
      </c>
    </row>
    <row r="1231" spans="9:10" x14ac:dyDescent="0.25">
      <c r="I1231" t="str">
        <f t="array" ref="I1231">IFERROR(INDEX($G$1:$G$2320,SMALL(IF($G$1:$G$2320&lt;&gt;"",ROW($G$1:$G$2320)),ROW())),"")</f>
        <v/>
      </c>
      <c r="J1231" t="str">
        <f t="array" ref="J1231">IFERROR(INDEX($H$1:$H$2320,SMALL(IF($H$1:$H$2320&lt;&gt;"",ROW($H$1:$H$2320)),ROW())),"")</f>
        <v/>
      </c>
    </row>
    <row r="1232" spans="9:10" x14ac:dyDescent="0.25">
      <c r="I1232" t="str">
        <f t="array" ref="I1232">IFERROR(INDEX($G$1:$G$2320,SMALL(IF($G$1:$G$2320&lt;&gt;"",ROW($G$1:$G$2320)),ROW())),"")</f>
        <v/>
      </c>
      <c r="J1232" t="str">
        <f t="array" ref="J1232">IFERROR(INDEX($H$1:$H$2320,SMALL(IF($H$1:$H$2320&lt;&gt;"",ROW($H$1:$H$2320)),ROW())),"")</f>
        <v/>
      </c>
    </row>
    <row r="1233" spans="9:10" x14ac:dyDescent="0.25">
      <c r="I1233" t="str">
        <f t="array" ref="I1233">IFERROR(INDEX($G$1:$G$2320,SMALL(IF($G$1:$G$2320&lt;&gt;"",ROW($G$1:$G$2320)),ROW())),"")</f>
        <v/>
      </c>
      <c r="J1233" t="str">
        <f t="array" ref="J1233">IFERROR(INDEX($H$1:$H$2320,SMALL(IF($H$1:$H$2320&lt;&gt;"",ROW($H$1:$H$2320)),ROW())),"")</f>
        <v/>
      </c>
    </row>
    <row r="1234" spans="9:10" x14ac:dyDescent="0.25">
      <c r="I1234" t="str">
        <f t="array" ref="I1234">IFERROR(INDEX($G$1:$G$2320,SMALL(IF($G$1:$G$2320&lt;&gt;"",ROW($G$1:$G$2320)),ROW())),"")</f>
        <v/>
      </c>
      <c r="J1234" t="str">
        <f t="array" ref="J1234">IFERROR(INDEX($H$1:$H$2320,SMALL(IF($H$1:$H$2320&lt;&gt;"",ROW($H$1:$H$2320)),ROW())),"")</f>
        <v/>
      </c>
    </row>
    <row r="1235" spans="9:10" x14ac:dyDescent="0.25">
      <c r="I1235" t="str">
        <f t="array" ref="I1235">IFERROR(INDEX($G$1:$G$2320,SMALL(IF($G$1:$G$2320&lt;&gt;"",ROW($G$1:$G$2320)),ROW())),"")</f>
        <v/>
      </c>
      <c r="J1235" t="str">
        <f t="array" ref="J1235">IFERROR(INDEX($H$1:$H$2320,SMALL(IF($H$1:$H$2320&lt;&gt;"",ROW($H$1:$H$2320)),ROW())),"")</f>
        <v/>
      </c>
    </row>
    <row r="1236" spans="9:10" x14ac:dyDescent="0.25">
      <c r="I1236" t="str">
        <f t="array" ref="I1236">IFERROR(INDEX($G$1:$G$2320,SMALL(IF($G$1:$G$2320&lt;&gt;"",ROW($G$1:$G$2320)),ROW())),"")</f>
        <v/>
      </c>
      <c r="J1236" t="str">
        <f t="array" ref="J1236">IFERROR(INDEX($H$1:$H$2320,SMALL(IF($H$1:$H$2320&lt;&gt;"",ROW($H$1:$H$2320)),ROW())),"")</f>
        <v/>
      </c>
    </row>
    <row r="1237" spans="9:10" x14ac:dyDescent="0.25">
      <c r="I1237" t="str">
        <f t="array" ref="I1237">IFERROR(INDEX($G$1:$G$2320,SMALL(IF($G$1:$G$2320&lt;&gt;"",ROW($G$1:$G$2320)),ROW())),"")</f>
        <v/>
      </c>
      <c r="J1237" t="str">
        <f t="array" ref="J1237">IFERROR(INDEX($H$1:$H$2320,SMALL(IF($H$1:$H$2320&lt;&gt;"",ROW($H$1:$H$2320)),ROW())),"")</f>
        <v/>
      </c>
    </row>
    <row r="1238" spans="9:10" x14ac:dyDescent="0.25">
      <c r="I1238" t="str">
        <f t="array" ref="I1238">IFERROR(INDEX($G$1:$G$2320,SMALL(IF($G$1:$G$2320&lt;&gt;"",ROW($G$1:$G$2320)),ROW())),"")</f>
        <v/>
      </c>
      <c r="J1238" t="str">
        <f t="array" ref="J1238">IFERROR(INDEX($H$1:$H$2320,SMALL(IF($H$1:$H$2320&lt;&gt;"",ROW($H$1:$H$2320)),ROW())),"")</f>
        <v/>
      </c>
    </row>
    <row r="1239" spans="9:10" x14ac:dyDescent="0.25">
      <c r="I1239" t="str">
        <f t="array" ref="I1239">IFERROR(INDEX($G$1:$G$2320,SMALL(IF($G$1:$G$2320&lt;&gt;"",ROW($G$1:$G$2320)),ROW())),"")</f>
        <v/>
      </c>
      <c r="J1239" t="str">
        <f t="array" ref="J1239">IFERROR(INDEX($H$1:$H$2320,SMALL(IF($H$1:$H$2320&lt;&gt;"",ROW($H$1:$H$2320)),ROW())),"")</f>
        <v/>
      </c>
    </row>
    <row r="1240" spans="9:10" x14ac:dyDescent="0.25">
      <c r="I1240" t="str">
        <f t="array" ref="I1240">IFERROR(INDEX($G$1:$G$2320,SMALL(IF($G$1:$G$2320&lt;&gt;"",ROW($G$1:$G$2320)),ROW())),"")</f>
        <v/>
      </c>
      <c r="J1240" t="str">
        <f t="array" ref="J1240">IFERROR(INDEX($H$1:$H$2320,SMALL(IF($H$1:$H$2320&lt;&gt;"",ROW($H$1:$H$2320)),ROW())),"")</f>
        <v/>
      </c>
    </row>
    <row r="1241" spans="9:10" x14ac:dyDescent="0.25">
      <c r="I1241" t="str">
        <f t="array" ref="I1241">IFERROR(INDEX($G$1:$G$2320,SMALL(IF($G$1:$G$2320&lt;&gt;"",ROW($G$1:$G$2320)),ROW())),"")</f>
        <v/>
      </c>
      <c r="J1241" t="str">
        <f t="array" ref="J1241">IFERROR(INDEX($H$1:$H$2320,SMALL(IF($H$1:$H$2320&lt;&gt;"",ROW($H$1:$H$2320)),ROW())),"")</f>
        <v/>
      </c>
    </row>
    <row r="1242" spans="9:10" x14ac:dyDescent="0.25">
      <c r="I1242" t="str">
        <f t="array" ref="I1242">IFERROR(INDEX($G$1:$G$2320,SMALL(IF($G$1:$G$2320&lt;&gt;"",ROW($G$1:$G$2320)),ROW())),"")</f>
        <v/>
      </c>
      <c r="J1242" t="str">
        <f t="array" ref="J1242">IFERROR(INDEX($H$1:$H$2320,SMALL(IF($H$1:$H$2320&lt;&gt;"",ROW($H$1:$H$2320)),ROW())),"")</f>
        <v/>
      </c>
    </row>
    <row r="1243" spans="9:10" x14ac:dyDescent="0.25">
      <c r="I1243" t="str">
        <f t="array" ref="I1243">IFERROR(INDEX($G$1:$G$2320,SMALL(IF($G$1:$G$2320&lt;&gt;"",ROW($G$1:$G$2320)),ROW())),"")</f>
        <v/>
      </c>
      <c r="J1243" t="str">
        <f t="array" ref="J1243">IFERROR(INDEX($H$1:$H$2320,SMALL(IF($H$1:$H$2320&lt;&gt;"",ROW($H$1:$H$2320)),ROW())),"")</f>
        <v/>
      </c>
    </row>
    <row r="1244" spans="9:10" x14ac:dyDescent="0.25">
      <c r="I1244" t="str">
        <f t="array" ref="I1244">IFERROR(INDEX($G$1:$G$2320,SMALL(IF($G$1:$G$2320&lt;&gt;"",ROW($G$1:$G$2320)),ROW())),"")</f>
        <v/>
      </c>
      <c r="J1244" t="str">
        <f t="array" ref="J1244">IFERROR(INDEX($H$1:$H$2320,SMALL(IF($H$1:$H$2320&lt;&gt;"",ROW($H$1:$H$2320)),ROW())),"")</f>
        <v/>
      </c>
    </row>
    <row r="1245" spans="9:10" x14ac:dyDescent="0.25">
      <c r="I1245" t="str">
        <f t="array" ref="I1245">IFERROR(INDEX($G$1:$G$2320,SMALL(IF($G$1:$G$2320&lt;&gt;"",ROW($G$1:$G$2320)),ROW())),"")</f>
        <v/>
      </c>
      <c r="J1245" t="str">
        <f t="array" ref="J1245">IFERROR(INDEX($H$1:$H$2320,SMALL(IF($H$1:$H$2320&lt;&gt;"",ROW($H$1:$H$2320)),ROW())),"")</f>
        <v/>
      </c>
    </row>
    <row r="1246" spans="9:10" x14ac:dyDescent="0.25">
      <c r="I1246" t="str">
        <f t="array" ref="I1246">IFERROR(INDEX($G$1:$G$2320,SMALL(IF($G$1:$G$2320&lt;&gt;"",ROW($G$1:$G$2320)),ROW())),"")</f>
        <v/>
      </c>
      <c r="J1246" t="str">
        <f t="array" ref="J1246">IFERROR(INDEX($H$1:$H$2320,SMALL(IF($H$1:$H$2320&lt;&gt;"",ROW($H$1:$H$2320)),ROW())),"")</f>
        <v/>
      </c>
    </row>
    <row r="1247" spans="9:10" x14ac:dyDescent="0.25">
      <c r="I1247" t="str">
        <f t="array" ref="I1247">IFERROR(INDEX($G$1:$G$2320,SMALL(IF($G$1:$G$2320&lt;&gt;"",ROW($G$1:$G$2320)),ROW())),"")</f>
        <v/>
      </c>
      <c r="J1247" t="str">
        <f t="array" ref="J1247">IFERROR(INDEX($H$1:$H$2320,SMALL(IF($H$1:$H$2320&lt;&gt;"",ROW($H$1:$H$2320)),ROW())),"")</f>
        <v/>
      </c>
    </row>
    <row r="1248" spans="9:10" x14ac:dyDescent="0.25">
      <c r="I1248" t="str">
        <f t="array" ref="I1248">IFERROR(INDEX($G$1:$G$2320,SMALL(IF($G$1:$G$2320&lt;&gt;"",ROW($G$1:$G$2320)),ROW())),"")</f>
        <v/>
      </c>
      <c r="J1248" t="str">
        <f t="array" ref="J1248">IFERROR(INDEX($H$1:$H$2320,SMALL(IF($H$1:$H$2320&lt;&gt;"",ROW($H$1:$H$2320)),ROW())),"")</f>
        <v/>
      </c>
    </row>
    <row r="1249" spans="9:10" x14ac:dyDescent="0.25">
      <c r="I1249" t="str">
        <f t="array" ref="I1249">IFERROR(INDEX($G$1:$G$2320,SMALL(IF($G$1:$G$2320&lt;&gt;"",ROW($G$1:$G$2320)),ROW())),"")</f>
        <v/>
      </c>
      <c r="J1249" t="str">
        <f t="array" ref="J1249">IFERROR(INDEX($H$1:$H$2320,SMALL(IF($H$1:$H$2320&lt;&gt;"",ROW($H$1:$H$2320)),ROW())),"")</f>
        <v/>
      </c>
    </row>
    <row r="1250" spans="9:10" x14ac:dyDescent="0.25">
      <c r="I1250" t="str">
        <f t="array" ref="I1250">IFERROR(INDEX($G$1:$G$2320,SMALL(IF($G$1:$G$2320&lt;&gt;"",ROW($G$1:$G$2320)),ROW())),"")</f>
        <v/>
      </c>
      <c r="J1250" t="str">
        <f t="array" ref="J1250">IFERROR(INDEX($H$1:$H$2320,SMALL(IF($H$1:$H$2320&lt;&gt;"",ROW($H$1:$H$2320)),ROW())),"")</f>
        <v/>
      </c>
    </row>
    <row r="1251" spans="9:10" x14ac:dyDescent="0.25">
      <c r="I1251" t="str">
        <f t="array" ref="I1251">IFERROR(INDEX($G$1:$G$2320,SMALL(IF($G$1:$G$2320&lt;&gt;"",ROW($G$1:$G$2320)),ROW())),"")</f>
        <v/>
      </c>
      <c r="J1251" t="str">
        <f t="array" ref="J1251">IFERROR(INDEX($H$1:$H$2320,SMALL(IF($H$1:$H$2320&lt;&gt;"",ROW($H$1:$H$2320)),ROW())),"")</f>
        <v/>
      </c>
    </row>
    <row r="1252" spans="9:10" x14ac:dyDescent="0.25">
      <c r="I1252" t="str">
        <f t="array" ref="I1252">IFERROR(INDEX($G$1:$G$2320,SMALL(IF($G$1:$G$2320&lt;&gt;"",ROW($G$1:$G$2320)),ROW())),"")</f>
        <v/>
      </c>
      <c r="J1252" t="str">
        <f t="array" ref="J1252">IFERROR(INDEX($H$1:$H$2320,SMALL(IF($H$1:$H$2320&lt;&gt;"",ROW($H$1:$H$2320)),ROW())),"")</f>
        <v/>
      </c>
    </row>
    <row r="1253" spans="9:10" x14ac:dyDescent="0.25">
      <c r="I1253" t="str">
        <f t="array" ref="I1253">IFERROR(INDEX($G$1:$G$2320,SMALL(IF($G$1:$G$2320&lt;&gt;"",ROW($G$1:$G$2320)),ROW())),"")</f>
        <v/>
      </c>
      <c r="J1253" t="str">
        <f t="array" ref="J1253">IFERROR(INDEX($H$1:$H$2320,SMALL(IF($H$1:$H$2320&lt;&gt;"",ROW($H$1:$H$2320)),ROW())),"")</f>
        <v/>
      </c>
    </row>
    <row r="1254" spans="9:10" x14ac:dyDescent="0.25">
      <c r="I1254" t="str">
        <f t="array" ref="I1254">IFERROR(INDEX($G$1:$G$2320,SMALL(IF($G$1:$G$2320&lt;&gt;"",ROW($G$1:$G$2320)),ROW())),"")</f>
        <v/>
      </c>
      <c r="J1254" t="str">
        <f t="array" ref="J1254">IFERROR(INDEX($H$1:$H$2320,SMALL(IF($H$1:$H$2320&lt;&gt;"",ROW($H$1:$H$2320)),ROW())),"")</f>
        <v/>
      </c>
    </row>
    <row r="1255" spans="9:10" x14ac:dyDescent="0.25">
      <c r="I1255" t="str">
        <f t="array" ref="I1255">IFERROR(INDEX($G$1:$G$2320,SMALL(IF($G$1:$G$2320&lt;&gt;"",ROW($G$1:$G$2320)),ROW())),"")</f>
        <v/>
      </c>
      <c r="J1255" t="str">
        <f t="array" ref="J1255">IFERROR(INDEX($H$1:$H$2320,SMALL(IF($H$1:$H$2320&lt;&gt;"",ROW($H$1:$H$2320)),ROW())),"")</f>
        <v/>
      </c>
    </row>
    <row r="1256" spans="9:10" x14ac:dyDescent="0.25">
      <c r="I1256" t="str">
        <f t="array" ref="I1256">IFERROR(INDEX($G$1:$G$2320,SMALL(IF($G$1:$G$2320&lt;&gt;"",ROW($G$1:$G$2320)),ROW())),"")</f>
        <v/>
      </c>
      <c r="J1256" t="str">
        <f t="array" ref="J1256">IFERROR(INDEX($H$1:$H$2320,SMALL(IF($H$1:$H$2320&lt;&gt;"",ROW($H$1:$H$2320)),ROW())),"")</f>
        <v/>
      </c>
    </row>
    <row r="1257" spans="9:10" x14ac:dyDescent="0.25">
      <c r="I1257" t="str">
        <f t="array" ref="I1257">IFERROR(INDEX($G$1:$G$2320,SMALL(IF($G$1:$G$2320&lt;&gt;"",ROW($G$1:$G$2320)),ROW())),"")</f>
        <v/>
      </c>
      <c r="J1257" t="str">
        <f t="array" ref="J1257">IFERROR(INDEX($H$1:$H$2320,SMALL(IF($H$1:$H$2320&lt;&gt;"",ROW($H$1:$H$2320)),ROW())),"")</f>
        <v/>
      </c>
    </row>
    <row r="1258" spans="9:10" x14ac:dyDescent="0.25">
      <c r="I1258" t="str">
        <f t="array" ref="I1258">IFERROR(INDEX($G$1:$G$2320,SMALL(IF($G$1:$G$2320&lt;&gt;"",ROW($G$1:$G$2320)),ROW())),"")</f>
        <v/>
      </c>
      <c r="J1258" t="str">
        <f t="array" ref="J1258">IFERROR(INDEX($H$1:$H$2320,SMALL(IF($H$1:$H$2320&lt;&gt;"",ROW($H$1:$H$2320)),ROW())),"")</f>
        <v/>
      </c>
    </row>
    <row r="1259" spans="9:10" x14ac:dyDescent="0.25">
      <c r="I1259" t="str">
        <f t="array" ref="I1259">IFERROR(INDEX($G$1:$G$2320,SMALL(IF($G$1:$G$2320&lt;&gt;"",ROW($G$1:$G$2320)),ROW())),"")</f>
        <v/>
      </c>
      <c r="J1259" t="str">
        <f t="array" ref="J1259">IFERROR(INDEX($H$1:$H$2320,SMALL(IF($H$1:$H$2320&lt;&gt;"",ROW($H$1:$H$2320)),ROW())),"")</f>
        <v/>
      </c>
    </row>
    <row r="1260" spans="9:10" x14ac:dyDescent="0.25">
      <c r="I1260" t="str">
        <f t="array" ref="I1260">IFERROR(INDEX($G$1:$G$2320,SMALL(IF($G$1:$G$2320&lt;&gt;"",ROW($G$1:$G$2320)),ROW())),"")</f>
        <v/>
      </c>
      <c r="J1260" t="str">
        <f t="array" ref="J1260">IFERROR(INDEX($H$1:$H$2320,SMALL(IF($H$1:$H$2320&lt;&gt;"",ROW($H$1:$H$2320)),ROW())),"")</f>
        <v/>
      </c>
    </row>
    <row r="1261" spans="9:10" x14ac:dyDescent="0.25">
      <c r="I1261" t="str">
        <f t="array" ref="I1261">IFERROR(INDEX($G$1:$G$2320,SMALL(IF($G$1:$G$2320&lt;&gt;"",ROW($G$1:$G$2320)),ROW())),"")</f>
        <v/>
      </c>
      <c r="J1261" t="str">
        <f t="array" ref="J1261">IFERROR(INDEX($H$1:$H$2320,SMALL(IF($H$1:$H$2320&lt;&gt;"",ROW($H$1:$H$2320)),ROW())),"")</f>
        <v/>
      </c>
    </row>
    <row r="1262" spans="9:10" x14ac:dyDescent="0.25">
      <c r="I1262" t="str">
        <f t="array" ref="I1262">IFERROR(INDEX($G$1:$G$2320,SMALL(IF($G$1:$G$2320&lt;&gt;"",ROW($G$1:$G$2320)),ROW())),"")</f>
        <v/>
      </c>
      <c r="J1262" t="str">
        <f t="array" ref="J1262">IFERROR(INDEX($H$1:$H$2320,SMALL(IF($H$1:$H$2320&lt;&gt;"",ROW($H$1:$H$2320)),ROW())),"")</f>
        <v/>
      </c>
    </row>
    <row r="1263" spans="9:10" x14ac:dyDescent="0.25">
      <c r="I1263" t="str">
        <f t="array" ref="I1263">IFERROR(INDEX($G$1:$G$2320,SMALL(IF($G$1:$G$2320&lt;&gt;"",ROW($G$1:$G$2320)),ROW())),"")</f>
        <v/>
      </c>
      <c r="J1263" t="str">
        <f t="array" ref="J1263">IFERROR(INDEX($H$1:$H$2320,SMALL(IF($H$1:$H$2320&lt;&gt;"",ROW($H$1:$H$2320)),ROW())),"")</f>
        <v/>
      </c>
    </row>
    <row r="1264" spans="9:10" x14ac:dyDescent="0.25">
      <c r="I1264" t="str">
        <f t="array" ref="I1264">IFERROR(INDEX($G$1:$G$2320,SMALL(IF($G$1:$G$2320&lt;&gt;"",ROW($G$1:$G$2320)),ROW())),"")</f>
        <v/>
      </c>
      <c r="J1264" t="str">
        <f t="array" ref="J1264">IFERROR(INDEX($H$1:$H$2320,SMALL(IF($H$1:$H$2320&lt;&gt;"",ROW($H$1:$H$2320)),ROW())),"")</f>
        <v/>
      </c>
    </row>
    <row r="1265" spans="9:10" x14ac:dyDescent="0.25">
      <c r="I1265" t="str">
        <f t="array" ref="I1265">IFERROR(INDEX($G$1:$G$2320,SMALL(IF($G$1:$G$2320&lt;&gt;"",ROW($G$1:$G$2320)),ROW())),"")</f>
        <v/>
      </c>
      <c r="J1265" t="str">
        <f t="array" ref="J1265">IFERROR(INDEX($H$1:$H$2320,SMALL(IF($H$1:$H$2320&lt;&gt;"",ROW($H$1:$H$2320)),ROW())),"")</f>
        <v/>
      </c>
    </row>
    <row r="1266" spans="9:10" x14ac:dyDescent="0.25">
      <c r="I1266" t="str">
        <f t="array" ref="I1266">IFERROR(INDEX($G$1:$G$2320,SMALL(IF($G$1:$G$2320&lt;&gt;"",ROW($G$1:$G$2320)),ROW())),"")</f>
        <v/>
      </c>
      <c r="J1266" t="str">
        <f t="array" ref="J1266">IFERROR(INDEX($H$1:$H$2320,SMALL(IF($H$1:$H$2320&lt;&gt;"",ROW($H$1:$H$2320)),ROW())),"")</f>
        <v/>
      </c>
    </row>
    <row r="1267" spans="9:10" x14ac:dyDescent="0.25">
      <c r="I1267" t="str">
        <f t="array" ref="I1267">IFERROR(INDEX($G$1:$G$2320,SMALL(IF($G$1:$G$2320&lt;&gt;"",ROW($G$1:$G$2320)),ROW())),"")</f>
        <v/>
      </c>
      <c r="J1267" t="str">
        <f t="array" ref="J1267">IFERROR(INDEX($H$1:$H$2320,SMALL(IF($H$1:$H$2320&lt;&gt;"",ROW($H$1:$H$2320)),ROW())),"")</f>
        <v/>
      </c>
    </row>
    <row r="1268" spans="9:10" x14ac:dyDescent="0.25">
      <c r="I1268" t="str">
        <f t="array" ref="I1268">IFERROR(INDEX($G$1:$G$2320,SMALL(IF($G$1:$G$2320&lt;&gt;"",ROW($G$1:$G$2320)),ROW())),"")</f>
        <v/>
      </c>
      <c r="J1268" t="str">
        <f t="array" ref="J1268">IFERROR(INDEX($H$1:$H$2320,SMALL(IF($H$1:$H$2320&lt;&gt;"",ROW($H$1:$H$2320)),ROW())),"")</f>
        <v/>
      </c>
    </row>
    <row r="1269" spans="9:10" x14ac:dyDescent="0.25">
      <c r="I1269" t="str">
        <f t="array" ref="I1269">IFERROR(INDEX($G$1:$G$2320,SMALL(IF($G$1:$G$2320&lt;&gt;"",ROW($G$1:$G$2320)),ROW())),"")</f>
        <v/>
      </c>
      <c r="J1269" t="str">
        <f t="array" ref="J1269">IFERROR(INDEX($H$1:$H$2320,SMALL(IF($H$1:$H$2320&lt;&gt;"",ROW($H$1:$H$2320)),ROW())),"")</f>
        <v/>
      </c>
    </row>
    <row r="1270" spans="9:10" x14ac:dyDescent="0.25">
      <c r="I1270" t="str">
        <f t="array" ref="I1270">IFERROR(INDEX($G$1:$G$2320,SMALL(IF($G$1:$G$2320&lt;&gt;"",ROW($G$1:$G$2320)),ROW())),"")</f>
        <v/>
      </c>
      <c r="J1270" t="str">
        <f t="array" ref="J1270">IFERROR(INDEX($H$1:$H$2320,SMALL(IF($H$1:$H$2320&lt;&gt;"",ROW($H$1:$H$2320)),ROW())),"")</f>
        <v/>
      </c>
    </row>
    <row r="1271" spans="9:10" x14ac:dyDescent="0.25">
      <c r="I1271" t="str">
        <f t="array" ref="I1271">IFERROR(INDEX($G$1:$G$2320,SMALL(IF($G$1:$G$2320&lt;&gt;"",ROW($G$1:$G$2320)),ROW())),"")</f>
        <v/>
      </c>
      <c r="J1271" t="str">
        <f t="array" ref="J1271">IFERROR(INDEX($H$1:$H$2320,SMALL(IF($H$1:$H$2320&lt;&gt;"",ROW($H$1:$H$2320)),ROW())),"")</f>
        <v/>
      </c>
    </row>
    <row r="1272" spans="9:10" x14ac:dyDescent="0.25">
      <c r="I1272" t="str">
        <f t="array" ref="I1272">IFERROR(INDEX($G$1:$G$2320,SMALL(IF($G$1:$G$2320&lt;&gt;"",ROW($G$1:$G$2320)),ROW())),"")</f>
        <v/>
      </c>
      <c r="J1272" t="str">
        <f t="array" ref="J1272">IFERROR(INDEX($H$1:$H$2320,SMALL(IF($H$1:$H$2320&lt;&gt;"",ROW($H$1:$H$2320)),ROW())),"")</f>
        <v/>
      </c>
    </row>
    <row r="1273" spans="9:10" x14ac:dyDescent="0.25">
      <c r="I1273" t="str">
        <f t="array" ref="I1273">IFERROR(INDEX($G$1:$G$2320,SMALL(IF($G$1:$G$2320&lt;&gt;"",ROW($G$1:$G$2320)),ROW())),"")</f>
        <v/>
      </c>
      <c r="J1273" t="str">
        <f t="array" ref="J1273">IFERROR(INDEX($H$1:$H$2320,SMALL(IF($H$1:$H$2320&lt;&gt;"",ROW($H$1:$H$2320)),ROW())),"")</f>
        <v/>
      </c>
    </row>
    <row r="1274" spans="9:10" x14ac:dyDescent="0.25">
      <c r="I1274" t="str">
        <f t="array" ref="I1274">IFERROR(INDEX($G$1:$G$2320,SMALL(IF($G$1:$G$2320&lt;&gt;"",ROW($G$1:$G$2320)),ROW())),"")</f>
        <v/>
      </c>
      <c r="J1274" t="str">
        <f t="array" ref="J1274">IFERROR(INDEX($H$1:$H$2320,SMALL(IF($H$1:$H$2320&lt;&gt;"",ROW($H$1:$H$2320)),ROW())),"")</f>
        <v/>
      </c>
    </row>
    <row r="1275" spans="9:10" x14ac:dyDescent="0.25">
      <c r="I1275" t="str">
        <f t="array" ref="I1275">IFERROR(INDEX($G$1:$G$2320,SMALL(IF($G$1:$G$2320&lt;&gt;"",ROW($G$1:$G$2320)),ROW())),"")</f>
        <v/>
      </c>
      <c r="J1275" t="str">
        <f t="array" ref="J1275">IFERROR(INDEX($H$1:$H$2320,SMALL(IF($H$1:$H$2320&lt;&gt;"",ROW($H$1:$H$2320)),ROW())),"")</f>
        <v/>
      </c>
    </row>
    <row r="1276" spans="9:10" x14ac:dyDescent="0.25">
      <c r="I1276" t="str">
        <f t="array" ref="I1276">IFERROR(INDEX($G$1:$G$2320,SMALL(IF($G$1:$G$2320&lt;&gt;"",ROW($G$1:$G$2320)),ROW())),"")</f>
        <v/>
      </c>
      <c r="J1276" t="str">
        <f t="array" ref="J1276">IFERROR(INDEX($H$1:$H$2320,SMALL(IF($H$1:$H$2320&lt;&gt;"",ROW($H$1:$H$2320)),ROW())),"")</f>
        <v/>
      </c>
    </row>
    <row r="1277" spans="9:10" x14ac:dyDescent="0.25">
      <c r="I1277" t="str">
        <f t="array" ref="I1277">IFERROR(INDEX($G$1:$G$2320,SMALL(IF($G$1:$G$2320&lt;&gt;"",ROW($G$1:$G$2320)),ROW())),"")</f>
        <v/>
      </c>
      <c r="J1277" t="str">
        <f t="array" ref="J1277">IFERROR(INDEX($H$1:$H$2320,SMALL(IF($H$1:$H$2320&lt;&gt;"",ROW($H$1:$H$2320)),ROW())),"")</f>
        <v/>
      </c>
    </row>
    <row r="1278" spans="9:10" x14ac:dyDescent="0.25">
      <c r="I1278" t="str">
        <f t="array" ref="I1278">IFERROR(INDEX($G$1:$G$2320,SMALL(IF($G$1:$G$2320&lt;&gt;"",ROW($G$1:$G$2320)),ROW())),"")</f>
        <v/>
      </c>
      <c r="J1278" t="str">
        <f t="array" ref="J1278">IFERROR(INDEX($H$1:$H$2320,SMALL(IF($H$1:$H$2320&lt;&gt;"",ROW($H$1:$H$2320)),ROW())),"")</f>
        <v/>
      </c>
    </row>
    <row r="1279" spans="9:10" x14ac:dyDescent="0.25">
      <c r="I1279" t="str">
        <f t="array" ref="I1279">IFERROR(INDEX($G$1:$G$2320,SMALL(IF($G$1:$G$2320&lt;&gt;"",ROW($G$1:$G$2320)),ROW())),"")</f>
        <v/>
      </c>
      <c r="J1279" t="str">
        <f t="array" ref="J1279">IFERROR(INDEX($H$1:$H$2320,SMALL(IF($H$1:$H$2320&lt;&gt;"",ROW($H$1:$H$2320)),ROW())),"")</f>
        <v/>
      </c>
    </row>
    <row r="1280" spans="9:10" x14ac:dyDescent="0.25">
      <c r="I1280" t="str">
        <f t="array" ref="I1280">IFERROR(INDEX($G$1:$G$2320,SMALL(IF($G$1:$G$2320&lt;&gt;"",ROW($G$1:$G$2320)),ROW())),"")</f>
        <v/>
      </c>
      <c r="J1280" t="str">
        <f t="array" ref="J1280">IFERROR(INDEX($H$1:$H$2320,SMALL(IF($H$1:$H$2320&lt;&gt;"",ROW($H$1:$H$2320)),ROW())),"")</f>
        <v/>
      </c>
    </row>
    <row r="1281" spans="9:10" x14ac:dyDescent="0.25">
      <c r="I1281" t="str">
        <f t="array" ref="I1281">IFERROR(INDEX($G$1:$G$2320,SMALL(IF($G$1:$G$2320&lt;&gt;"",ROW($G$1:$G$2320)),ROW())),"")</f>
        <v/>
      </c>
      <c r="J1281" t="str">
        <f t="array" ref="J1281">IFERROR(INDEX($H$1:$H$2320,SMALL(IF($H$1:$H$2320&lt;&gt;"",ROW($H$1:$H$2320)),ROW())),"")</f>
        <v/>
      </c>
    </row>
    <row r="1282" spans="9:10" x14ac:dyDescent="0.25">
      <c r="I1282" t="str">
        <f t="array" ref="I1282">IFERROR(INDEX($G$1:$G$2320,SMALL(IF($G$1:$G$2320&lt;&gt;"",ROW($G$1:$G$2320)),ROW())),"")</f>
        <v/>
      </c>
      <c r="J1282" t="str">
        <f t="array" ref="J1282">IFERROR(INDEX($H$1:$H$2320,SMALL(IF($H$1:$H$2320&lt;&gt;"",ROW($H$1:$H$2320)),ROW())),"")</f>
        <v/>
      </c>
    </row>
    <row r="1283" spans="9:10" x14ac:dyDescent="0.25">
      <c r="I1283" t="str">
        <f t="array" ref="I1283">IFERROR(INDEX($G$1:$G$2320,SMALL(IF($G$1:$G$2320&lt;&gt;"",ROW($G$1:$G$2320)),ROW())),"")</f>
        <v/>
      </c>
      <c r="J1283" t="str">
        <f t="array" ref="J1283">IFERROR(INDEX($H$1:$H$2320,SMALL(IF($H$1:$H$2320&lt;&gt;"",ROW($H$1:$H$2320)),ROW())),"")</f>
        <v/>
      </c>
    </row>
    <row r="1284" spans="9:10" x14ac:dyDescent="0.25">
      <c r="I1284" t="str">
        <f t="array" ref="I1284">IFERROR(INDEX($G$1:$G$2320,SMALL(IF($G$1:$G$2320&lt;&gt;"",ROW($G$1:$G$2320)),ROW())),"")</f>
        <v/>
      </c>
      <c r="J1284" t="str">
        <f t="array" ref="J1284">IFERROR(INDEX($H$1:$H$2320,SMALL(IF($H$1:$H$2320&lt;&gt;"",ROW($H$1:$H$2320)),ROW())),"")</f>
        <v/>
      </c>
    </row>
    <row r="1285" spans="9:10" x14ac:dyDescent="0.25">
      <c r="I1285" t="str">
        <f t="array" ref="I1285">IFERROR(INDEX($G$1:$G$2320,SMALL(IF($G$1:$G$2320&lt;&gt;"",ROW($G$1:$G$2320)),ROW())),"")</f>
        <v/>
      </c>
      <c r="J1285" t="str">
        <f t="array" ref="J1285">IFERROR(INDEX($H$1:$H$2320,SMALL(IF($H$1:$H$2320&lt;&gt;"",ROW($H$1:$H$2320)),ROW())),"")</f>
        <v/>
      </c>
    </row>
    <row r="1286" spans="9:10" x14ac:dyDescent="0.25">
      <c r="I1286" t="str">
        <f t="array" ref="I1286">IFERROR(INDEX($G$1:$G$2320,SMALL(IF($G$1:$G$2320&lt;&gt;"",ROW($G$1:$G$2320)),ROW())),"")</f>
        <v/>
      </c>
      <c r="J1286" t="str">
        <f t="array" ref="J1286">IFERROR(INDEX($H$1:$H$2320,SMALL(IF($H$1:$H$2320&lt;&gt;"",ROW($H$1:$H$2320)),ROW())),"")</f>
        <v/>
      </c>
    </row>
    <row r="1287" spans="9:10" x14ac:dyDescent="0.25">
      <c r="I1287" t="str">
        <f t="array" ref="I1287">IFERROR(INDEX($G$1:$G$2320,SMALL(IF($G$1:$G$2320&lt;&gt;"",ROW($G$1:$G$2320)),ROW())),"")</f>
        <v/>
      </c>
      <c r="J1287" t="str">
        <f t="array" ref="J1287">IFERROR(INDEX($H$1:$H$2320,SMALL(IF($H$1:$H$2320&lt;&gt;"",ROW($H$1:$H$2320)),ROW())),"")</f>
        <v/>
      </c>
    </row>
    <row r="1288" spans="9:10" x14ac:dyDescent="0.25">
      <c r="I1288" t="str">
        <f t="array" ref="I1288">IFERROR(INDEX($G$1:$G$2320,SMALL(IF($G$1:$G$2320&lt;&gt;"",ROW($G$1:$G$2320)),ROW())),"")</f>
        <v/>
      </c>
      <c r="J1288" t="str">
        <f t="array" ref="J1288">IFERROR(INDEX($H$1:$H$2320,SMALL(IF($H$1:$H$2320&lt;&gt;"",ROW($H$1:$H$2320)),ROW())),"")</f>
        <v/>
      </c>
    </row>
    <row r="1289" spans="9:10" x14ac:dyDescent="0.25">
      <c r="I1289" t="str">
        <f t="array" ref="I1289">IFERROR(INDEX($G$1:$G$2320,SMALL(IF($G$1:$G$2320&lt;&gt;"",ROW($G$1:$G$2320)),ROW())),"")</f>
        <v/>
      </c>
      <c r="J1289" t="str">
        <f t="array" ref="J1289">IFERROR(INDEX($H$1:$H$2320,SMALL(IF($H$1:$H$2320&lt;&gt;"",ROW($H$1:$H$2320)),ROW())),"")</f>
        <v/>
      </c>
    </row>
    <row r="1290" spans="9:10" x14ac:dyDescent="0.25">
      <c r="I1290" t="str">
        <f t="array" ref="I1290">IFERROR(INDEX($G$1:$G$2320,SMALL(IF($G$1:$G$2320&lt;&gt;"",ROW($G$1:$G$2320)),ROW())),"")</f>
        <v/>
      </c>
      <c r="J1290" t="str">
        <f t="array" ref="J1290">IFERROR(INDEX($H$1:$H$2320,SMALL(IF($H$1:$H$2320&lt;&gt;"",ROW($H$1:$H$2320)),ROW())),"")</f>
        <v/>
      </c>
    </row>
    <row r="1291" spans="9:10" x14ac:dyDescent="0.25">
      <c r="I1291" t="str">
        <f t="array" ref="I1291">IFERROR(INDEX($G$1:$G$2320,SMALL(IF($G$1:$G$2320&lt;&gt;"",ROW($G$1:$G$2320)),ROW())),"")</f>
        <v/>
      </c>
      <c r="J1291" t="str">
        <f t="array" ref="J1291">IFERROR(INDEX($H$1:$H$2320,SMALL(IF($H$1:$H$2320&lt;&gt;"",ROW($H$1:$H$2320)),ROW())),"")</f>
        <v/>
      </c>
    </row>
    <row r="1292" spans="9:10" x14ac:dyDescent="0.25">
      <c r="I1292" t="str">
        <f t="array" ref="I1292">IFERROR(INDEX($G$1:$G$2320,SMALL(IF($G$1:$G$2320&lt;&gt;"",ROW($G$1:$G$2320)),ROW())),"")</f>
        <v/>
      </c>
      <c r="J1292" t="str">
        <f t="array" ref="J1292">IFERROR(INDEX($H$1:$H$2320,SMALL(IF($H$1:$H$2320&lt;&gt;"",ROW($H$1:$H$2320)),ROW())),"")</f>
        <v/>
      </c>
    </row>
    <row r="1293" spans="9:10" x14ac:dyDescent="0.25">
      <c r="I1293" t="str">
        <f t="array" ref="I1293">IFERROR(INDEX($G$1:$G$2320,SMALL(IF($G$1:$G$2320&lt;&gt;"",ROW($G$1:$G$2320)),ROW())),"")</f>
        <v/>
      </c>
      <c r="J1293" t="str">
        <f t="array" ref="J1293">IFERROR(INDEX($H$1:$H$2320,SMALL(IF($H$1:$H$2320&lt;&gt;"",ROW($H$1:$H$2320)),ROW())),"")</f>
        <v/>
      </c>
    </row>
    <row r="1294" spans="9:10" x14ac:dyDescent="0.25">
      <c r="I1294" t="str">
        <f t="array" ref="I1294">IFERROR(INDEX($G$1:$G$2320,SMALL(IF($G$1:$G$2320&lt;&gt;"",ROW($G$1:$G$2320)),ROW())),"")</f>
        <v/>
      </c>
      <c r="J1294" t="str">
        <f t="array" ref="J1294">IFERROR(INDEX($H$1:$H$2320,SMALL(IF($H$1:$H$2320&lt;&gt;"",ROW($H$1:$H$2320)),ROW())),"")</f>
        <v/>
      </c>
    </row>
    <row r="1295" spans="9:10" x14ac:dyDescent="0.25">
      <c r="I1295" t="str">
        <f t="array" ref="I1295">IFERROR(INDEX($G$1:$G$2320,SMALL(IF($G$1:$G$2320&lt;&gt;"",ROW($G$1:$G$2320)),ROW())),"")</f>
        <v/>
      </c>
      <c r="J1295" t="str">
        <f t="array" ref="J1295">IFERROR(INDEX($H$1:$H$2320,SMALL(IF($H$1:$H$2320&lt;&gt;"",ROW($H$1:$H$2320)),ROW())),"")</f>
        <v/>
      </c>
    </row>
    <row r="1296" spans="9:10" x14ac:dyDescent="0.25">
      <c r="I1296" t="str">
        <f t="array" ref="I1296">IFERROR(INDEX($G$1:$G$2320,SMALL(IF($G$1:$G$2320&lt;&gt;"",ROW($G$1:$G$2320)),ROW())),"")</f>
        <v/>
      </c>
      <c r="J1296" t="str">
        <f t="array" ref="J1296">IFERROR(INDEX($H$1:$H$2320,SMALL(IF($H$1:$H$2320&lt;&gt;"",ROW($H$1:$H$2320)),ROW())),"")</f>
        <v/>
      </c>
    </row>
    <row r="1297" spans="9:10" x14ac:dyDescent="0.25">
      <c r="I1297" t="str">
        <f t="array" ref="I1297">IFERROR(INDEX($G$1:$G$2320,SMALL(IF($G$1:$G$2320&lt;&gt;"",ROW($G$1:$G$2320)),ROW())),"")</f>
        <v/>
      </c>
      <c r="J1297" t="str">
        <f t="array" ref="J1297">IFERROR(INDEX($H$1:$H$2320,SMALL(IF($H$1:$H$2320&lt;&gt;"",ROW($H$1:$H$2320)),ROW())),"")</f>
        <v/>
      </c>
    </row>
    <row r="1298" spans="9:10" x14ac:dyDescent="0.25">
      <c r="I1298" t="str">
        <f t="array" ref="I1298">IFERROR(INDEX($G$1:$G$2320,SMALL(IF($G$1:$G$2320&lt;&gt;"",ROW($G$1:$G$2320)),ROW())),"")</f>
        <v/>
      </c>
      <c r="J1298" t="str">
        <f t="array" ref="J1298">IFERROR(INDEX($H$1:$H$2320,SMALL(IF($H$1:$H$2320&lt;&gt;"",ROW($H$1:$H$2320)),ROW())),"")</f>
        <v/>
      </c>
    </row>
    <row r="1299" spans="9:10" x14ac:dyDescent="0.25">
      <c r="I1299" t="str">
        <f t="array" ref="I1299">IFERROR(INDEX($G$1:$G$2320,SMALL(IF($G$1:$G$2320&lt;&gt;"",ROW($G$1:$G$2320)),ROW())),"")</f>
        <v/>
      </c>
      <c r="J1299" t="str">
        <f t="array" ref="J1299">IFERROR(INDEX($H$1:$H$2320,SMALL(IF($H$1:$H$2320&lt;&gt;"",ROW($H$1:$H$2320)),ROW())),"")</f>
        <v/>
      </c>
    </row>
    <row r="1300" spans="9:10" x14ac:dyDescent="0.25">
      <c r="I1300" t="str">
        <f t="array" ref="I1300">IFERROR(INDEX($G$1:$G$2320,SMALL(IF($G$1:$G$2320&lt;&gt;"",ROW($G$1:$G$2320)),ROW())),"")</f>
        <v/>
      </c>
      <c r="J1300" t="str">
        <f t="array" ref="J1300">IFERROR(INDEX($H$1:$H$2320,SMALL(IF($H$1:$H$2320&lt;&gt;"",ROW($H$1:$H$2320)),ROW())),"")</f>
        <v/>
      </c>
    </row>
    <row r="1301" spans="9:10" x14ac:dyDescent="0.25">
      <c r="I1301" t="str">
        <f t="array" ref="I1301">IFERROR(INDEX($G$1:$G$2320,SMALL(IF($G$1:$G$2320&lt;&gt;"",ROW($G$1:$G$2320)),ROW())),"")</f>
        <v/>
      </c>
      <c r="J1301" t="str">
        <f t="array" ref="J1301">IFERROR(INDEX($H$1:$H$2320,SMALL(IF($H$1:$H$2320&lt;&gt;"",ROW($H$1:$H$2320)),ROW())),"")</f>
        <v/>
      </c>
    </row>
    <row r="1302" spans="9:10" x14ac:dyDescent="0.25">
      <c r="I1302" t="str">
        <f t="array" ref="I1302">IFERROR(INDEX($G$1:$G$2320,SMALL(IF($G$1:$G$2320&lt;&gt;"",ROW($G$1:$G$2320)),ROW())),"")</f>
        <v/>
      </c>
      <c r="J1302" t="str">
        <f t="array" ref="J1302">IFERROR(INDEX($H$1:$H$2320,SMALL(IF($H$1:$H$2320&lt;&gt;"",ROW($H$1:$H$2320)),ROW())),"")</f>
        <v/>
      </c>
    </row>
    <row r="1303" spans="9:10" x14ac:dyDescent="0.25">
      <c r="I1303" t="str">
        <f t="array" ref="I1303">IFERROR(INDEX($G$1:$G$2320,SMALL(IF($G$1:$G$2320&lt;&gt;"",ROW($G$1:$G$2320)),ROW())),"")</f>
        <v/>
      </c>
      <c r="J1303" t="str">
        <f t="array" ref="J1303">IFERROR(INDEX($H$1:$H$2320,SMALL(IF($H$1:$H$2320&lt;&gt;"",ROW($H$1:$H$2320)),ROW())),"")</f>
        <v/>
      </c>
    </row>
    <row r="1304" spans="9:10" x14ac:dyDescent="0.25">
      <c r="I1304" t="str">
        <f t="array" ref="I1304">IFERROR(INDEX($G$1:$G$2320,SMALL(IF($G$1:$G$2320&lt;&gt;"",ROW($G$1:$G$2320)),ROW())),"")</f>
        <v/>
      </c>
      <c r="J1304" t="str">
        <f t="array" ref="J1304">IFERROR(INDEX($H$1:$H$2320,SMALL(IF($H$1:$H$2320&lt;&gt;"",ROW($H$1:$H$2320)),ROW())),"")</f>
        <v/>
      </c>
    </row>
    <row r="1305" spans="9:10" x14ac:dyDescent="0.25">
      <c r="I1305" t="str">
        <f t="array" ref="I1305">IFERROR(INDEX($G$1:$G$2320,SMALL(IF($G$1:$G$2320&lt;&gt;"",ROW($G$1:$G$2320)),ROW())),"")</f>
        <v/>
      </c>
      <c r="J1305" t="str">
        <f t="array" ref="J1305">IFERROR(INDEX($H$1:$H$2320,SMALL(IF($H$1:$H$2320&lt;&gt;"",ROW($H$1:$H$2320)),ROW())),"")</f>
        <v/>
      </c>
    </row>
    <row r="1306" spans="9:10" x14ac:dyDescent="0.25">
      <c r="I1306" t="str">
        <f t="array" ref="I1306">IFERROR(INDEX($G$1:$G$2320,SMALL(IF($G$1:$G$2320&lt;&gt;"",ROW($G$1:$G$2320)),ROW())),"")</f>
        <v/>
      </c>
      <c r="J1306" t="str">
        <f t="array" ref="J1306">IFERROR(INDEX($H$1:$H$2320,SMALL(IF($H$1:$H$2320&lt;&gt;"",ROW($H$1:$H$2320)),ROW())),"")</f>
        <v/>
      </c>
    </row>
    <row r="1307" spans="9:10" x14ac:dyDescent="0.25">
      <c r="I1307" t="str">
        <f t="array" ref="I1307">IFERROR(INDEX($G$1:$G$2320,SMALL(IF($G$1:$G$2320&lt;&gt;"",ROW($G$1:$G$2320)),ROW())),"")</f>
        <v/>
      </c>
      <c r="J1307" t="str">
        <f t="array" ref="J1307">IFERROR(INDEX($H$1:$H$2320,SMALL(IF($H$1:$H$2320&lt;&gt;"",ROW($H$1:$H$2320)),ROW())),"")</f>
        <v/>
      </c>
    </row>
    <row r="1308" spans="9:10" x14ac:dyDescent="0.25">
      <c r="I1308" t="str">
        <f t="array" ref="I1308">IFERROR(INDEX($G$1:$G$2320,SMALL(IF($G$1:$G$2320&lt;&gt;"",ROW($G$1:$G$2320)),ROW())),"")</f>
        <v/>
      </c>
      <c r="J1308" t="str">
        <f t="array" ref="J1308">IFERROR(INDEX($H$1:$H$2320,SMALL(IF($H$1:$H$2320&lt;&gt;"",ROW($H$1:$H$2320)),ROW())),"")</f>
        <v/>
      </c>
    </row>
    <row r="1309" spans="9:10" x14ac:dyDescent="0.25">
      <c r="I1309" t="str">
        <f t="array" ref="I1309">IFERROR(INDEX($G$1:$G$2320,SMALL(IF($G$1:$G$2320&lt;&gt;"",ROW($G$1:$G$2320)),ROW())),"")</f>
        <v/>
      </c>
      <c r="J1309" t="str">
        <f t="array" ref="J1309">IFERROR(INDEX($H$1:$H$2320,SMALL(IF($H$1:$H$2320&lt;&gt;"",ROW($H$1:$H$2320)),ROW())),"")</f>
        <v/>
      </c>
    </row>
    <row r="1310" spans="9:10" x14ac:dyDescent="0.25">
      <c r="I1310" t="str">
        <f t="array" ref="I1310">IFERROR(INDEX($G$1:$G$2320,SMALL(IF($G$1:$G$2320&lt;&gt;"",ROW($G$1:$G$2320)),ROW())),"")</f>
        <v/>
      </c>
      <c r="J1310" t="str">
        <f t="array" ref="J1310">IFERROR(INDEX($H$1:$H$2320,SMALL(IF($H$1:$H$2320&lt;&gt;"",ROW($H$1:$H$2320)),ROW())),"")</f>
        <v/>
      </c>
    </row>
    <row r="1311" spans="9:10" x14ac:dyDescent="0.25">
      <c r="I1311" t="str">
        <f t="array" ref="I1311">IFERROR(INDEX($G$1:$G$2320,SMALL(IF($G$1:$G$2320&lt;&gt;"",ROW($G$1:$G$2320)),ROW())),"")</f>
        <v/>
      </c>
      <c r="J1311" t="str">
        <f t="array" ref="J1311">IFERROR(INDEX($H$1:$H$2320,SMALL(IF($H$1:$H$2320&lt;&gt;"",ROW($H$1:$H$2320)),ROW())),"")</f>
        <v/>
      </c>
    </row>
    <row r="1312" spans="9:10" x14ac:dyDescent="0.25">
      <c r="I1312" t="str">
        <f t="array" ref="I1312">IFERROR(INDEX($G$1:$G$2320,SMALL(IF($G$1:$G$2320&lt;&gt;"",ROW($G$1:$G$2320)),ROW())),"")</f>
        <v/>
      </c>
      <c r="J1312" t="str">
        <f t="array" ref="J1312">IFERROR(INDEX($H$1:$H$2320,SMALL(IF($H$1:$H$2320&lt;&gt;"",ROW($H$1:$H$2320)),ROW())),"")</f>
        <v/>
      </c>
    </row>
    <row r="1313" spans="9:10" x14ac:dyDescent="0.25">
      <c r="I1313" t="str">
        <f t="array" ref="I1313">IFERROR(INDEX($G$1:$G$2320,SMALL(IF($G$1:$G$2320&lt;&gt;"",ROW($G$1:$G$2320)),ROW())),"")</f>
        <v/>
      </c>
      <c r="J1313" t="str">
        <f t="array" ref="J1313">IFERROR(INDEX($H$1:$H$2320,SMALL(IF($H$1:$H$2320&lt;&gt;"",ROW($H$1:$H$2320)),ROW())),"")</f>
        <v/>
      </c>
    </row>
    <row r="1314" spans="9:10" x14ac:dyDescent="0.25">
      <c r="I1314" t="str">
        <f t="array" ref="I1314">IFERROR(INDEX($G$1:$G$2320,SMALL(IF($G$1:$G$2320&lt;&gt;"",ROW($G$1:$G$2320)),ROW())),"")</f>
        <v/>
      </c>
      <c r="J1314" t="str">
        <f t="array" ref="J1314">IFERROR(INDEX($H$1:$H$2320,SMALL(IF($H$1:$H$2320&lt;&gt;"",ROW($H$1:$H$2320)),ROW())),"")</f>
        <v/>
      </c>
    </row>
    <row r="1315" spans="9:10" x14ac:dyDescent="0.25">
      <c r="I1315" t="str">
        <f t="array" ref="I1315">IFERROR(INDEX($G$1:$G$2320,SMALL(IF($G$1:$G$2320&lt;&gt;"",ROW($G$1:$G$2320)),ROW())),"")</f>
        <v/>
      </c>
      <c r="J1315" t="str">
        <f t="array" ref="J1315">IFERROR(INDEX($H$1:$H$2320,SMALL(IF($H$1:$H$2320&lt;&gt;"",ROW($H$1:$H$2320)),ROW())),"")</f>
        <v/>
      </c>
    </row>
    <row r="1316" spans="9:10" x14ac:dyDescent="0.25">
      <c r="I1316" t="str">
        <f t="array" ref="I1316">IFERROR(INDEX($G$1:$G$2320,SMALL(IF($G$1:$G$2320&lt;&gt;"",ROW($G$1:$G$2320)),ROW())),"")</f>
        <v/>
      </c>
      <c r="J1316" t="str">
        <f t="array" ref="J1316">IFERROR(INDEX($H$1:$H$2320,SMALL(IF($H$1:$H$2320&lt;&gt;"",ROW($H$1:$H$2320)),ROW())),"")</f>
        <v/>
      </c>
    </row>
    <row r="1317" spans="9:10" x14ac:dyDescent="0.25">
      <c r="I1317" t="str">
        <f t="array" ref="I1317">IFERROR(INDEX($G$1:$G$2320,SMALL(IF($G$1:$G$2320&lt;&gt;"",ROW($G$1:$G$2320)),ROW())),"")</f>
        <v/>
      </c>
      <c r="J1317" t="str">
        <f t="array" ref="J1317">IFERROR(INDEX($H$1:$H$2320,SMALL(IF($H$1:$H$2320&lt;&gt;"",ROW($H$1:$H$2320)),ROW())),"")</f>
        <v/>
      </c>
    </row>
    <row r="1318" spans="9:10" x14ac:dyDescent="0.25">
      <c r="I1318" t="str">
        <f t="array" ref="I1318">IFERROR(INDEX($G$1:$G$2320,SMALL(IF($G$1:$G$2320&lt;&gt;"",ROW($G$1:$G$2320)),ROW())),"")</f>
        <v/>
      </c>
      <c r="J1318" t="str">
        <f t="array" ref="J1318">IFERROR(INDEX($H$1:$H$2320,SMALL(IF($H$1:$H$2320&lt;&gt;"",ROW($H$1:$H$2320)),ROW())),"")</f>
        <v/>
      </c>
    </row>
    <row r="1319" spans="9:10" x14ac:dyDescent="0.25">
      <c r="I1319" t="str">
        <f t="array" ref="I1319">IFERROR(INDEX($G$1:$G$2320,SMALL(IF($G$1:$G$2320&lt;&gt;"",ROW($G$1:$G$2320)),ROW())),"")</f>
        <v/>
      </c>
      <c r="J1319" t="str">
        <f t="array" ref="J1319">IFERROR(INDEX($H$1:$H$2320,SMALL(IF($H$1:$H$2320&lt;&gt;"",ROW($H$1:$H$2320)),ROW())),"")</f>
        <v/>
      </c>
    </row>
    <row r="1320" spans="9:10" x14ac:dyDescent="0.25">
      <c r="I1320" t="str">
        <f t="array" ref="I1320">IFERROR(INDEX($G$1:$G$2320,SMALL(IF($G$1:$G$2320&lt;&gt;"",ROW($G$1:$G$2320)),ROW())),"")</f>
        <v/>
      </c>
      <c r="J1320" t="str">
        <f t="array" ref="J1320">IFERROR(INDEX($H$1:$H$2320,SMALL(IF($H$1:$H$2320&lt;&gt;"",ROW($H$1:$H$2320)),ROW())),"")</f>
        <v/>
      </c>
    </row>
    <row r="1321" spans="9:10" x14ac:dyDescent="0.25">
      <c r="I1321" t="str">
        <f t="array" ref="I1321">IFERROR(INDEX($G$1:$G$2320,SMALL(IF($G$1:$G$2320&lt;&gt;"",ROW($G$1:$G$2320)),ROW())),"")</f>
        <v/>
      </c>
      <c r="J1321" t="str">
        <f t="array" ref="J1321">IFERROR(INDEX($H$1:$H$2320,SMALL(IF($H$1:$H$2320&lt;&gt;"",ROW($H$1:$H$2320)),ROW())),"")</f>
        <v/>
      </c>
    </row>
    <row r="1322" spans="9:10" x14ac:dyDescent="0.25">
      <c r="I1322" t="str">
        <f t="array" ref="I1322">IFERROR(INDEX($G$1:$G$2320,SMALL(IF($G$1:$G$2320&lt;&gt;"",ROW($G$1:$G$2320)),ROW())),"")</f>
        <v/>
      </c>
      <c r="J1322" t="str">
        <f t="array" ref="J1322">IFERROR(INDEX($H$1:$H$2320,SMALL(IF($H$1:$H$2320&lt;&gt;"",ROW($H$1:$H$2320)),ROW())),"")</f>
        <v/>
      </c>
    </row>
    <row r="1323" spans="9:10" x14ac:dyDescent="0.25">
      <c r="I1323" t="str">
        <f t="array" ref="I1323">IFERROR(INDEX($G$1:$G$2320,SMALL(IF($G$1:$G$2320&lt;&gt;"",ROW($G$1:$G$2320)),ROW())),"")</f>
        <v/>
      </c>
      <c r="J1323" t="str">
        <f t="array" ref="J1323">IFERROR(INDEX($H$1:$H$2320,SMALL(IF($H$1:$H$2320&lt;&gt;"",ROW($H$1:$H$2320)),ROW())),"")</f>
        <v/>
      </c>
    </row>
    <row r="1324" spans="9:10" x14ac:dyDescent="0.25">
      <c r="I1324" t="str">
        <f t="array" ref="I1324">IFERROR(INDEX($G$1:$G$2320,SMALL(IF($G$1:$G$2320&lt;&gt;"",ROW($G$1:$G$2320)),ROW())),"")</f>
        <v/>
      </c>
      <c r="J1324" t="str">
        <f t="array" ref="J1324">IFERROR(INDEX($H$1:$H$2320,SMALL(IF($H$1:$H$2320&lt;&gt;"",ROW($H$1:$H$2320)),ROW())),"")</f>
        <v/>
      </c>
    </row>
    <row r="1325" spans="9:10" x14ac:dyDescent="0.25">
      <c r="I1325" t="str">
        <f t="array" ref="I1325">IFERROR(INDEX($G$1:$G$2320,SMALL(IF($G$1:$G$2320&lt;&gt;"",ROW($G$1:$G$2320)),ROW())),"")</f>
        <v/>
      </c>
      <c r="J1325" t="str">
        <f t="array" ref="J1325">IFERROR(INDEX($H$1:$H$2320,SMALL(IF($H$1:$H$2320&lt;&gt;"",ROW($H$1:$H$2320)),ROW())),"")</f>
        <v/>
      </c>
    </row>
    <row r="1326" spans="9:10" x14ac:dyDescent="0.25">
      <c r="I1326" t="str">
        <f t="array" ref="I1326">IFERROR(INDEX($G$1:$G$2320,SMALL(IF($G$1:$G$2320&lt;&gt;"",ROW($G$1:$G$2320)),ROW())),"")</f>
        <v/>
      </c>
      <c r="J1326" t="str">
        <f t="array" ref="J1326">IFERROR(INDEX($H$1:$H$2320,SMALL(IF($H$1:$H$2320&lt;&gt;"",ROW($H$1:$H$2320)),ROW())),"")</f>
        <v/>
      </c>
    </row>
    <row r="1327" spans="9:10" x14ac:dyDescent="0.25">
      <c r="I1327" t="str">
        <f t="array" ref="I1327">IFERROR(INDEX($G$1:$G$2320,SMALL(IF($G$1:$G$2320&lt;&gt;"",ROW($G$1:$G$2320)),ROW())),"")</f>
        <v/>
      </c>
      <c r="J1327" t="str">
        <f t="array" ref="J1327">IFERROR(INDEX($H$1:$H$2320,SMALL(IF($H$1:$H$2320&lt;&gt;"",ROW($H$1:$H$2320)),ROW())),"")</f>
        <v/>
      </c>
    </row>
    <row r="1328" spans="9:10" x14ac:dyDescent="0.25">
      <c r="I1328" t="str">
        <f t="array" ref="I1328">IFERROR(INDEX($G$1:$G$2320,SMALL(IF($G$1:$G$2320&lt;&gt;"",ROW($G$1:$G$2320)),ROW())),"")</f>
        <v/>
      </c>
      <c r="J1328" t="str">
        <f t="array" ref="J1328">IFERROR(INDEX($H$1:$H$2320,SMALL(IF($H$1:$H$2320&lt;&gt;"",ROW($H$1:$H$2320)),ROW())),"")</f>
        <v/>
      </c>
    </row>
    <row r="1329" spans="9:10" x14ac:dyDescent="0.25">
      <c r="I1329" t="str">
        <f t="array" ref="I1329">IFERROR(INDEX($G$1:$G$2320,SMALL(IF($G$1:$G$2320&lt;&gt;"",ROW($G$1:$G$2320)),ROW())),"")</f>
        <v/>
      </c>
      <c r="J1329" t="str">
        <f t="array" ref="J1329">IFERROR(INDEX($H$1:$H$2320,SMALL(IF($H$1:$H$2320&lt;&gt;"",ROW($H$1:$H$2320)),ROW())),"")</f>
        <v/>
      </c>
    </row>
    <row r="1330" spans="9:10" x14ac:dyDescent="0.25">
      <c r="I1330" t="str">
        <f t="array" ref="I1330">IFERROR(INDEX($G$1:$G$2320,SMALL(IF($G$1:$G$2320&lt;&gt;"",ROW($G$1:$G$2320)),ROW())),"")</f>
        <v/>
      </c>
      <c r="J1330" t="str">
        <f t="array" ref="J1330">IFERROR(INDEX($H$1:$H$2320,SMALL(IF($H$1:$H$2320&lt;&gt;"",ROW($H$1:$H$2320)),ROW())),"")</f>
        <v/>
      </c>
    </row>
    <row r="1331" spans="9:10" x14ac:dyDescent="0.25">
      <c r="I1331" t="str">
        <f t="array" ref="I1331">IFERROR(INDEX($G$1:$G$2320,SMALL(IF($G$1:$G$2320&lt;&gt;"",ROW($G$1:$G$2320)),ROW())),"")</f>
        <v/>
      </c>
      <c r="J1331" t="str">
        <f t="array" ref="J1331">IFERROR(INDEX($H$1:$H$2320,SMALL(IF($H$1:$H$2320&lt;&gt;"",ROW($H$1:$H$2320)),ROW())),"")</f>
        <v/>
      </c>
    </row>
    <row r="1332" spans="9:10" x14ac:dyDescent="0.25">
      <c r="I1332" t="str">
        <f t="array" ref="I1332">IFERROR(INDEX($G$1:$G$2320,SMALL(IF($G$1:$G$2320&lt;&gt;"",ROW($G$1:$G$2320)),ROW())),"")</f>
        <v/>
      </c>
      <c r="J1332" t="str">
        <f t="array" ref="J1332">IFERROR(INDEX($H$1:$H$2320,SMALL(IF($H$1:$H$2320&lt;&gt;"",ROW($H$1:$H$2320)),ROW())),"")</f>
        <v/>
      </c>
    </row>
    <row r="1333" spans="9:10" x14ac:dyDescent="0.25">
      <c r="I1333" t="str">
        <f t="array" ref="I1333">IFERROR(INDEX($G$1:$G$2320,SMALL(IF($G$1:$G$2320&lt;&gt;"",ROW($G$1:$G$2320)),ROW())),"")</f>
        <v/>
      </c>
      <c r="J1333" t="str">
        <f t="array" ref="J1333">IFERROR(INDEX($H$1:$H$2320,SMALL(IF($H$1:$H$2320&lt;&gt;"",ROW($H$1:$H$2320)),ROW())),"")</f>
        <v/>
      </c>
    </row>
    <row r="1334" spans="9:10" x14ac:dyDescent="0.25">
      <c r="I1334" t="str">
        <f t="array" ref="I1334">IFERROR(INDEX($G$1:$G$2320,SMALL(IF($G$1:$G$2320&lt;&gt;"",ROW($G$1:$G$2320)),ROW())),"")</f>
        <v/>
      </c>
      <c r="J1334" t="str">
        <f t="array" ref="J1334">IFERROR(INDEX($H$1:$H$2320,SMALL(IF($H$1:$H$2320&lt;&gt;"",ROW($H$1:$H$2320)),ROW())),"")</f>
        <v/>
      </c>
    </row>
    <row r="1335" spans="9:10" x14ac:dyDescent="0.25">
      <c r="I1335" t="str">
        <f t="array" ref="I1335">IFERROR(INDEX($G$1:$G$2320,SMALL(IF($G$1:$G$2320&lt;&gt;"",ROW($G$1:$G$2320)),ROW())),"")</f>
        <v/>
      </c>
      <c r="J1335" t="str">
        <f t="array" ref="J1335">IFERROR(INDEX($H$1:$H$2320,SMALL(IF($H$1:$H$2320&lt;&gt;"",ROW($H$1:$H$2320)),ROW())),"")</f>
        <v/>
      </c>
    </row>
    <row r="1336" spans="9:10" x14ac:dyDescent="0.25">
      <c r="I1336" t="str">
        <f t="array" ref="I1336">IFERROR(INDEX($G$1:$G$2320,SMALL(IF($G$1:$G$2320&lt;&gt;"",ROW($G$1:$G$2320)),ROW())),"")</f>
        <v/>
      </c>
      <c r="J1336" t="str">
        <f t="array" ref="J1336">IFERROR(INDEX($H$1:$H$2320,SMALL(IF($H$1:$H$2320&lt;&gt;"",ROW($H$1:$H$2320)),ROW())),"")</f>
        <v/>
      </c>
    </row>
    <row r="1337" spans="9:10" x14ac:dyDescent="0.25">
      <c r="I1337" t="str">
        <f t="array" ref="I1337">IFERROR(INDEX($G$1:$G$2320,SMALL(IF($G$1:$G$2320&lt;&gt;"",ROW($G$1:$G$2320)),ROW())),"")</f>
        <v/>
      </c>
      <c r="J1337" t="str">
        <f t="array" ref="J1337">IFERROR(INDEX($H$1:$H$2320,SMALL(IF($H$1:$H$2320&lt;&gt;"",ROW($H$1:$H$2320)),ROW())),"")</f>
        <v/>
      </c>
    </row>
    <row r="1338" spans="9:10" x14ac:dyDescent="0.25">
      <c r="I1338" t="str">
        <f t="array" ref="I1338">IFERROR(INDEX($G$1:$G$2320,SMALL(IF($G$1:$G$2320&lt;&gt;"",ROW($G$1:$G$2320)),ROW())),"")</f>
        <v/>
      </c>
      <c r="J1338" t="str">
        <f t="array" ref="J1338">IFERROR(INDEX($H$1:$H$2320,SMALL(IF($H$1:$H$2320&lt;&gt;"",ROW($H$1:$H$2320)),ROW())),"")</f>
        <v/>
      </c>
    </row>
    <row r="1339" spans="9:10" x14ac:dyDescent="0.25">
      <c r="I1339" t="str">
        <f t="array" ref="I1339">IFERROR(INDEX($G$1:$G$2320,SMALL(IF($G$1:$G$2320&lt;&gt;"",ROW($G$1:$G$2320)),ROW())),"")</f>
        <v/>
      </c>
      <c r="J1339" t="str">
        <f t="array" ref="J1339">IFERROR(INDEX($H$1:$H$2320,SMALL(IF($H$1:$H$2320&lt;&gt;"",ROW($H$1:$H$2320)),ROW())),"")</f>
        <v/>
      </c>
    </row>
    <row r="1340" spans="9:10" x14ac:dyDescent="0.25">
      <c r="I1340" t="str">
        <f t="array" ref="I1340">IFERROR(INDEX($G$1:$G$2320,SMALL(IF($G$1:$G$2320&lt;&gt;"",ROW($G$1:$G$2320)),ROW())),"")</f>
        <v/>
      </c>
      <c r="J1340" t="str">
        <f t="array" ref="J1340">IFERROR(INDEX($H$1:$H$2320,SMALL(IF($H$1:$H$2320&lt;&gt;"",ROW($H$1:$H$2320)),ROW())),"")</f>
        <v/>
      </c>
    </row>
    <row r="1341" spans="9:10" x14ac:dyDescent="0.25">
      <c r="I1341" t="str">
        <f t="array" ref="I1341">IFERROR(INDEX($G$1:$G$2320,SMALL(IF($G$1:$G$2320&lt;&gt;"",ROW($G$1:$G$2320)),ROW())),"")</f>
        <v/>
      </c>
      <c r="J1341" t="str">
        <f t="array" ref="J1341">IFERROR(INDEX($H$1:$H$2320,SMALL(IF($H$1:$H$2320&lt;&gt;"",ROW($H$1:$H$2320)),ROW())),"")</f>
        <v/>
      </c>
    </row>
    <row r="1342" spans="9:10" x14ac:dyDescent="0.25">
      <c r="I1342" t="str">
        <f t="array" ref="I1342">IFERROR(INDEX($G$1:$G$2320,SMALL(IF($G$1:$G$2320&lt;&gt;"",ROW($G$1:$G$2320)),ROW())),"")</f>
        <v/>
      </c>
      <c r="J1342" t="str">
        <f t="array" ref="J1342">IFERROR(INDEX($H$1:$H$2320,SMALL(IF($H$1:$H$2320&lt;&gt;"",ROW($H$1:$H$2320)),ROW())),"")</f>
        <v/>
      </c>
    </row>
    <row r="1343" spans="9:10" x14ac:dyDescent="0.25">
      <c r="I1343" t="str">
        <f t="array" ref="I1343">IFERROR(INDEX($G$1:$G$2320,SMALL(IF($G$1:$G$2320&lt;&gt;"",ROW($G$1:$G$2320)),ROW())),"")</f>
        <v/>
      </c>
      <c r="J1343" t="str">
        <f t="array" ref="J1343">IFERROR(INDEX($H$1:$H$2320,SMALL(IF($H$1:$H$2320&lt;&gt;"",ROW($H$1:$H$2320)),ROW())),"")</f>
        <v/>
      </c>
    </row>
    <row r="1344" spans="9:10" x14ac:dyDescent="0.25">
      <c r="I1344" t="str">
        <f t="array" ref="I1344">IFERROR(INDEX($G$1:$G$2320,SMALL(IF($G$1:$G$2320&lt;&gt;"",ROW($G$1:$G$2320)),ROW())),"")</f>
        <v/>
      </c>
      <c r="J1344" t="str">
        <f t="array" ref="J1344">IFERROR(INDEX($H$1:$H$2320,SMALL(IF($H$1:$H$2320&lt;&gt;"",ROW($H$1:$H$2320)),ROW())),"")</f>
        <v/>
      </c>
    </row>
    <row r="1345" spans="9:10" x14ac:dyDescent="0.25">
      <c r="I1345" t="str">
        <f t="array" ref="I1345">IFERROR(INDEX($G$1:$G$2320,SMALL(IF($G$1:$G$2320&lt;&gt;"",ROW($G$1:$G$2320)),ROW())),"")</f>
        <v/>
      </c>
      <c r="J1345" t="str">
        <f t="array" ref="J1345">IFERROR(INDEX($H$1:$H$2320,SMALL(IF($H$1:$H$2320&lt;&gt;"",ROW($H$1:$H$2320)),ROW())),"")</f>
        <v/>
      </c>
    </row>
    <row r="1346" spans="9:10" x14ac:dyDescent="0.25">
      <c r="I1346" t="str">
        <f t="array" ref="I1346">IFERROR(INDEX($G$1:$G$2320,SMALL(IF($G$1:$G$2320&lt;&gt;"",ROW($G$1:$G$2320)),ROW())),"")</f>
        <v/>
      </c>
      <c r="J1346" t="str">
        <f t="array" ref="J1346">IFERROR(INDEX($H$1:$H$2320,SMALL(IF($H$1:$H$2320&lt;&gt;"",ROW($H$1:$H$2320)),ROW())),"")</f>
        <v/>
      </c>
    </row>
    <row r="1347" spans="9:10" x14ac:dyDescent="0.25">
      <c r="I1347" t="str">
        <f t="array" ref="I1347">IFERROR(INDEX($G$1:$G$2320,SMALL(IF($G$1:$G$2320&lt;&gt;"",ROW($G$1:$G$2320)),ROW())),"")</f>
        <v/>
      </c>
      <c r="J1347" t="str">
        <f t="array" ref="J1347">IFERROR(INDEX($H$1:$H$2320,SMALL(IF($H$1:$H$2320&lt;&gt;"",ROW($H$1:$H$2320)),ROW())),"")</f>
        <v/>
      </c>
    </row>
    <row r="1348" spans="9:10" x14ac:dyDescent="0.25">
      <c r="I1348" t="str">
        <f t="array" ref="I1348">IFERROR(INDEX($G$1:$G$2320,SMALL(IF($G$1:$G$2320&lt;&gt;"",ROW($G$1:$G$2320)),ROW())),"")</f>
        <v/>
      </c>
      <c r="J1348" t="str">
        <f t="array" ref="J1348">IFERROR(INDEX($H$1:$H$2320,SMALL(IF($H$1:$H$2320&lt;&gt;"",ROW($H$1:$H$2320)),ROW())),"")</f>
        <v/>
      </c>
    </row>
    <row r="1349" spans="9:10" x14ac:dyDescent="0.25">
      <c r="I1349" t="str">
        <f t="array" ref="I1349">IFERROR(INDEX($G$1:$G$2320,SMALL(IF($G$1:$G$2320&lt;&gt;"",ROW($G$1:$G$2320)),ROW())),"")</f>
        <v/>
      </c>
      <c r="J1349" t="str">
        <f t="array" ref="J1349">IFERROR(INDEX($H$1:$H$2320,SMALL(IF($H$1:$H$2320&lt;&gt;"",ROW($H$1:$H$2320)),ROW())),"")</f>
        <v/>
      </c>
    </row>
    <row r="1350" spans="9:10" x14ac:dyDescent="0.25">
      <c r="I1350" t="str">
        <f t="array" ref="I1350">IFERROR(INDEX($G$1:$G$2320,SMALL(IF($G$1:$G$2320&lt;&gt;"",ROW($G$1:$G$2320)),ROW())),"")</f>
        <v/>
      </c>
      <c r="J1350" t="str">
        <f t="array" ref="J1350">IFERROR(INDEX($H$1:$H$2320,SMALL(IF($H$1:$H$2320&lt;&gt;"",ROW($H$1:$H$2320)),ROW())),"")</f>
        <v/>
      </c>
    </row>
    <row r="1351" spans="9:10" x14ac:dyDescent="0.25">
      <c r="I1351" t="str">
        <f t="array" ref="I1351">IFERROR(INDEX($G$1:$G$2320,SMALL(IF($G$1:$G$2320&lt;&gt;"",ROW($G$1:$G$2320)),ROW())),"")</f>
        <v/>
      </c>
      <c r="J1351" t="str">
        <f t="array" ref="J1351">IFERROR(INDEX($H$1:$H$2320,SMALL(IF($H$1:$H$2320&lt;&gt;"",ROW($H$1:$H$2320)),ROW())),"")</f>
        <v/>
      </c>
    </row>
    <row r="1352" spans="9:10" x14ac:dyDescent="0.25">
      <c r="I1352" t="str">
        <f t="array" ref="I1352">IFERROR(INDEX($G$1:$G$2320,SMALL(IF($G$1:$G$2320&lt;&gt;"",ROW($G$1:$G$2320)),ROW())),"")</f>
        <v/>
      </c>
      <c r="J1352" t="str">
        <f t="array" ref="J1352">IFERROR(INDEX($H$1:$H$2320,SMALL(IF($H$1:$H$2320&lt;&gt;"",ROW($H$1:$H$2320)),ROW())),"")</f>
        <v/>
      </c>
    </row>
    <row r="1353" spans="9:10" x14ac:dyDescent="0.25">
      <c r="I1353" t="str">
        <f t="array" ref="I1353">IFERROR(INDEX($G$1:$G$2320,SMALL(IF($G$1:$G$2320&lt;&gt;"",ROW($G$1:$G$2320)),ROW())),"")</f>
        <v/>
      </c>
      <c r="J1353" t="str">
        <f t="array" ref="J1353">IFERROR(INDEX($H$1:$H$2320,SMALL(IF($H$1:$H$2320&lt;&gt;"",ROW($H$1:$H$2320)),ROW())),"")</f>
        <v/>
      </c>
    </row>
    <row r="1354" spans="9:10" x14ac:dyDescent="0.25">
      <c r="I1354" t="str">
        <f t="array" ref="I1354">IFERROR(INDEX($G$1:$G$2320,SMALL(IF($G$1:$G$2320&lt;&gt;"",ROW($G$1:$G$2320)),ROW())),"")</f>
        <v/>
      </c>
      <c r="J1354" t="str">
        <f t="array" ref="J1354">IFERROR(INDEX($H$1:$H$2320,SMALL(IF($H$1:$H$2320&lt;&gt;"",ROW($H$1:$H$2320)),ROW())),"")</f>
        <v/>
      </c>
    </row>
    <row r="1355" spans="9:10" x14ac:dyDescent="0.25">
      <c r="I1355" t="str">
        <f t="array" ref="I1355">IFERROR(INDEX($G$1:$G$2320,SMALL(IF($G$1:$G$2320&lt;&gt;"",ROW($G$1:$G$2320)),ROW())),"")</f>
        <v/>
      </c>
      <c r="J1355" t="str">
        <f t="array" ref="J1355">IFERROR(INDEX($H$1:$H$2320,SMALL(IF($H$1:$H$2320&lt;&gt;"",ROW($H$1:$H$2320)),ROW())),"")</f>
        <v/>
      </c>
    </row>
    <row r="1356" spans="9:10" x14ac:dyDescent="0.25">
      <c r="I1356" t="str">
        <f t="array" ref="I1356">IFERROR(INDEX($G$1:$G$2320,SMALL(IF($G$1:$G$2320&lt;&gt;"",ROW($G$1:$G$2320)),ROW())),"")</f>
        <v/>
      </c>
      <c r="J1356" t="str">
        <f t="array" ref="J1356">IFERROR(INDEX($H$1:$H$2320,SMALL(IF($H$1:$H$2320&lt;&gt;"",ROW($H$1:$H$2320)),ROW())),"")</f>
        <v/>
      </c>
    </row>
    <row r="1357" spans="9:10" x14ac:dyDescent="0.25">
      <c r="I1357" t="str">
        <f t="array" ref="I1357">IFERROR(INDEX($G$1:$G$2320,SMALL(IF($G$1:$G$2320&lt;&gt;"",ROW($G$1:$G$2320)),ROW())),"")</f>
        <v/>
      </c>
      <c r="J1357" t="str">
        <f t="array" ref="J1357">IFERROR(INDEX($H$1:$H$2320,SMALL(IF($H$1:$H$2320&lt;&gt;"",ROW($H$1:$H$2320)),ROW())),"")</f>
        <v/>
      </c>
    </row>
    <row r="1358" spans="9:10" x14ac:dyDescent="0.25">
      <c r="I1358" t="str">
        <f t="array" ref="I1358">IFERROR(INDEX($G$1:$G$2320,SMALL(IF($G$1:$G$2320&lt;&gt;"",ROW($G$1:$G$2320)),ROW())),"")</f>
        <v/>
      </c>
      <c r="J1358" t="str">
        <f t="array" ref="J1358">IFERROR(INDEX($H$1:$H$2320,SMALL(IF($H$1:$H$2320&lt;&gt;"",ROW($H$1:$H$2320)),ROW())),"")</f>
        <v/>
      </c>
    </row>
    <row r="1359" spans="9:10" x14ac:dyDescent="0.25">
      <c r="I1359" t="str">
        <f t="array" ref="I1359">IFERROR(INDEX($G$1:$G$2320,SMALL(IF($G$1:$G$2320&lt;&gt;"",ROW($G$1:$G$2320)),ROW())),"")</f>
        <v/>
      </c>
      <c r="J1359" t="str">
        <f t="array" ref="J1359">IFERROR(INDEX($H$1:$H$2320,SMALL(IF($H$1:$H$2320&lt;&gt;"",ROW($H$1:$H$2320)),ROW())),"")</f>
        <v/>
      </c>
    </row>
    <row r="1360" spans="9:10" x14ac:dyDescent="0.25">
      <c r="I1360" t="str">
        <f t="array" ref="I1360">IFERROR(INDEX($G$1:$G$2320,SMALL(IF($G$1:$G$2320&lt;&gt;"",ROW($G$1:$G$2320)),ROW())),"")</f>
        <v/>
      </c>
      <c r="J1360" t="str">
        <f t="array" ref="J1360">IFERROR(INDEX($H$1:$H$2320,SMALL(IF($H$1:$H$2320&lt;&gt;"",ROW($H$1:$H$2320)),ROW())),"")</f>
        <v/>
      </c>
    </row>
    <row r="1361" spans="9:10" x14ac:dyDescent="0.25">
      <c r="I1361" t="str">
        <f t="array" ref="I1361">IFERROR(INDEX($G$1:$G$2320,SMALL(IF($G$1:$G$2320&lt;&gt;"",ROW($G$1:$G$2320)),ROW())),"")</f>
        <v/>
      </c>
      <c r="J1361" t="str">
        <f t="array" ref="J1361">IFERROR(INDEX($H$1:$H$2320,SMALL(IF($H$1:$H$2320&lt;&gt;"",ROW($H$1:$H$2320)),ROW())),"")</f>
        <v/>
      </c>
    </row>
    <row r="1362" spans="9:10" x14ac:dyDescent="0.25">
      <c r="I1362" t="str">
        <f t="array" ref="I1362">IFERROR(INDEX($G$1:$G$2320,SMALL(IF($G$1:$G$2320&lt;&gt;"",ROW($G$1:$G$2320)),ROW())),"")</f>
        <v/>
      </c>
      <c r="J1362" t="str">
        <f t="array" ref="J1362">IFERROR(INDEX($H$1:$H$2320,SMALL(IF($H$1:$H$2320&lt;&gt;"",ROW($H$1:$H$2320)),ROW())),"")</f>
        <v/>
      </c>
    </row>
    <row r="1363" spans="9:10" x14ac:dyDescent="0.25">
      <c r="I1363" t="str">
        <f t="array" ref="I1363">IFERROR(INDEX($G$1:$G$2320,SMALL(IF($G$1:$G$2320&lt;&gt;"",ROW($G$1:$G$2320)),ROW())),"")</f>
        <v/>
      </c>
      <c r="J1363" t="str">
        <f t="array" ref="J1363">IFERROR(INDEX($H$1:$H$2320,SMALL(IF($H$1:$H$2320&lt;&gt;"",ROW($H$1:$H$2320)),ROW())),"")</f>
        <v/>
      </c>
    </row>
    <row r="1364" spans="9:10" x14ac:dyDescent="0.25">
      <c r="I1364" t="str">
        <f t="array" ref="I1364">IFERROR(INDEX($G$1:$G$2320,SMALL(IF($G$1:$G$2320&lt;&gt;"",ROW($G$1:$G$2320)),ROW())),"")</f>
        <v/>
      </c>
      <c r="J1364" t="str">
        <f t="array" ref="J1364">IFERROR(INDEX($H$1:$H$2320,SMALL(IF($H$1:$H$2320&lt;&gt;"",ROW($H$1:$H$2320)),ROW())),"")</f>
        <v/>
      </c>
    </row>
    <row r="1365" spans="9:10" x14ac:dyDescent="0.25">
      <c r="I1365" t="str">
        <f t="array" ref="I1365">IFERROR(INDEX($G$1:$G$2320,SMALL(IF($G$1:$G$2320&lt;&gt;"",ROW($G$1:$G$2320)),ROW())),"")</f>
        <v/>
      </c>
      <c r="J1365" t="str">
        <f t="array" ref="J1365">IFERROR(INDEX($H$1:$H$2320,SMALL(IF($H$1:$H$2320&lt;&gt;"",ROW($H$1:$H$2320)),ROW())),"")</f>
        <v/>
      </c>
    </row>
    <row r="1366" spans="9:10" x14ac:dyDescent="0.25">
      <c r="I1366" t="str">
        <f t="array" ref="I1366">IFERROR(INDEX($G$1:$G$2320,SMALL(IF($G$1:$G$2320&lt;&gt;"",ROW($G$1:$G$2320)),ROW())),"")</f>
        <v/>
      </c>
      <c r="J1366" t="str">
        <f t="array" ref="J1366">IFERROR(INDEX($H$1:$H$2320,SMALL(IF($H$1:$H$2320&lt;&gt;"",ROW($H$1:$H$2320)),ROW())),"")</f>
        <v/>
      </c>
    </row>
    <row r="1367" spans="9:10" x14ac:dyDescent="0.25">
      <c r="I1367" t="str">
        <f t="array" ref="I1367">IFERROR(INDEX($G$1:$G$2320,SMALL(IF($G$1:$G$2320&lt;&gt;"",ROW($G$1:$G$2320)),ROW())),"")</f>
        <v/>
      </c>
      <c r="J1367" t="str">
        <f t="array" ref="J1367">IFERROR(INDEX($H$1:$H$2320,SMALL(IF($H$1:$H$2320&lt;&gt;"",ROW($H$1:$H$2320)),ROW())),"")</f>
        <v/>
      </c>
    </row>
    <row r="1368" spans="9:10" x14ac:dyDescent="0.25">
      <c r="I1368" t="str">
        <f t="array" ref="I1368">IFERROR(INDEX($G$1:$G$2320,SMALL(IF($G$1:$G$2320&lt;&gt;"",ROW($G$1:$G$2320)),ROW())),"")</f>
        <v/>
      </c>
      <c r="J1368" t="str">
        <f t="array" ref="J1368">IFERROR(INDEX($H$1:$H$2320,SMALL(IF($H$1:$H$2320&lt;&gt;"",ROW($H$1:$H$2320)),ROW())),"")</f>
        <v/>
      </c>
    </row>
    <row r="1369" spans="9:10" x14ac:dyDescent="0.25">
      <c r="I1369" t="str">
        <f t="array" ref="I1369">IFERROR(INDEX($G$1:$G$2320,SMALL(IF($G$1:$G$2320&lt;&gt;"",ROW($G$1:$G$2320)),ROW())),"")</f>
        <v/>
      </c>
      <c r="J1369" t="str">
        <f t="array" ref="J1369">IFERROR(INDEX($H$1:$H$2320,SMALL(IF($H$1:$H$2320&lt;&gt;"",ROW($H$1:$H$2320)),ROW())),"")</f>
        <v/>
      </c>
    </row>
    <row r="1370" spans="9:10" x14ac:dyDescent="0.25">
      <c r="I1370" t="str">
        <f t="array" ref="I1370">IFERROR(INDEX($G$1:$G$2320,SMALL(IF($G$1:$G$2320&lt;&gt;"",ROW($G$1:$G$2320)),ROW())),"")</f>
        <v/>
      </c>
      <c r="J1370" t="str">
        <f t="array" ref="J1370">IFERROR(INDEX($H$1:$H$2320,SMALL(IF($H$1:$H$2320&lt;&gt;"",ROW($H$1:$H$2320)),ROW())),"")</f>
        <v/>
      </c>
    </row>
    <row r="1371" spans="9:10" x14ac:dyDescent="0.25">
      <c r="I1371" t="str">
        <f t="array" ref="I1371">IFERROR(INDEX($G$1:$G$2320,SMALL(IF($G$1:$G$2320&lt;&gt;"",ROW($G$1:$G$2320)),ROW())),"")</f>
        <v/>
      </c>
      <c r="J1371" t="str">
        <f t="array" ref="J1371">IFERROR(INDEX($H$1:$H$2320,SMALL(IF($H$1:$H$2320&lt;&gt;"",ROW($H$1:$H$2320)),ROW())),"")</f>
        <v/>
      </c>
    </row>
    <row r="1372" spans="9:10" x14ac:dyDescent="0.25">
      <c r="I1372" t="str">
        <f t="array" ref="I1372">IFERROR(INDEX($G$1:$G$2320,SMALL(IF($G$1:$G$2320&lt;&gt;"",ROW($G$1:$G$2320)),ROW())),"")</f>
        <v/>
      </c>
      <c r="J1372" t="str">
        <f t="array" ref="J1372">IFERROR(INDEX($H$1:$H$2320,SMALL(IF($H$1:$H$2320&lt;&gt;"",ROW($H$1:$H$2320)),ROW())),"")</f>
        <v/>
      </c>
    </row>
    <row r="1373" spans="9:10" x14ac:dyDescent="0.25">
      <c r="I1373" t="str">
        <f t="array" ref="I1373">IFERROR(INDEX($G$1:$G$2320,SMALL(IF($G$1:$G$2320&lt;&gt;"",ROW($G$1:$G$2320)),ROW())),"")</f>
        <v/>
      </c>
      <c r="J1373" t="str">
        <f t="array" ref="J1373">IFERROR(INDEX($H$1:$H$2320,SMALL(IF($H$1:$H$2320&lt;&gt;"",ROW($H$1:$H$2320)),ROW())),"")</f>
        <v/>
      </c>
    </row>
    <row r="1374" spans="9:10" x14ac:dyDescent="0.25">
      <c r="I1374" t="str">
        <f t="array" ref="I1374">IFERROR(INDEX($G$1:$G$2320,SMALL(IF($G$1:$G$2320&lt;&gt;"",ROW($G$1:$G$2320)),ROW())),"")</f>
        <v/>
      </c>
      <c r="J1374" t="str">
        <f t="array" ref="J1374">IFERROR(INDEX($H$1:$H$2320,SMALL(IF($H$1:$H$2320&lt;&gt;"",ROW($H$1:$H$2320)),ROW())),"")</f>
        <v/>
      </c>
    </row>
    <row r="1375" spans="9:10" x14ac:dyDescent="0.25">
      <c r="I1375" t="str">
        <f t="array" ref="I1375">IFERROR(INDEX($G$1:$G$2320,SMALL(IF($G$1:$G$2320&lt;&gt;"",ROW($G$1:$G$2320)),ROW())),"")</f>
        <v/>
      </c>
      <c r="J1375" t="str">
        <f t="array" ref="J1375">IFERROR(INDEX($H$1:$H$2320,SMALL(IF($H$1:$H$2320&lt;&gt;"",ROW($H$1:$H$2320)),ROW())),"")</f>
        <v/>
      </c>
    </row>
    <row r="1376" spans="9:10" x14ac:dyDescent="0.25">
      <c r="I1376" t="str">
        <f t="array" ref="I1376">IFERROR(INDEX($G$1:$G$2320,SMALL(IF($G$1:$G$2320&lt;&gt;"",ROW($G$1:$G$2320)),ROW())),"")</f>
        <v/>
      </c>
      <c r="J1376" t="str">
        <f t="array" ref="J1376">IFERROR(INDEX($H$1:$H$2320,SMALL(IF($H$1:$H$2320&lt;&gt;"",ROW($H$1:$H$2320)),ROW())),"")</f>
        <v/>
      </c>
    </row>
    <row r="1377" spans="9:10" x14ac:dyDescent="0.25">
      <c r="I1377" t="str">
        <f t="array" ref="I1377">IFERROR(INDEX($G$1:$G$2320,SMALL(IF($G$1:$G$2320&lt;&gt;"",ROW($G$1:$G$2320)),ROW())),"")</f>
        <v/>
      </c>
      <c r="J1377" t="str">
        <f t="array" ref="J1377">IFERROR(INDEX($H$1:$H$2320,SMALL(IF($H$1:$H$2320&lt;&gt;"",ROW($H$1:$H$2320)),ROW())),"")</f>
        <v/>
      </c>
    </row>
    <row r="1378" spans="9:10" x14ac:dyDescent="0.25">
      <c r="I1378" t="str">
        <f t="array" ref="I1378">IFERROR(INDEX($G$1:$G$2320,SMALL(IF($G$1:$G$2320&lt;&gt;"",ROW($G$1:$G$2320)),ROW())),"")</f>
        <v/>
      </c>
      <c r="J1378" t="str">
        <f t="array" ref="J1378">IFERROR(INDEX($H$1:$H$2320,SMALL(IF($H$1:$H$2320&lt;&gt;"",ROW($H$1:$H$2320)),ROW())),"")</f>
        <v/>
      </c>
    </row>
    <row r="1379" spans="9:10" x14ac:dyDescent="0.25">
      <c r="I1379" t="str">
        <f t="array" ref="I1379">IFERROR(INDEX($G$1:$G$2320,SMALL(IF($G$1:$G$2320&lt;&gt;"",ROW($G$1:$G$2320)),ROW())),"")</f>
        <v/>
      </c>
      <c r="J1379" t="str">
        <f t="array" ref="J1379">IFERROR(INDEX($H$1:$H$2320,SMALL(IF($H$1:$H$2320&lt;&gt;"",ROW($H$1:$H$2320)),ROW())),"")</f>
        <v/>
      </c>
    </row>
    <row r="1380" spans="9:10" x14ac:dyDescent="0.25">
      <c r="I1380" t="str">
        <f t="array" ref="I1380">IFERROR(INDEX($G$1:$G$2320,SMALL(IF($G$1:$G$2320&lt;&gt;"",ROW($G$1:$G$2320)),ROW())),"")</f>
        <v/>
      </c>
      <c r="J1380" t="str">
        <f t="array" ref="J1380">IFERROR(INDEX($H$1:$H$2320,SMALL(IF($H$1:$H$2320&lt;&gt;"",ROW($H$1:$H$2320)),ROW())),"")</f>
        <v/>
      </c>
    </row>
    <row r="1381" spans="9:10" x14ac:dyDescent="0.25">
      <c r="I1381" t="str">
        <f t="array" ref="I1381">IFERROR(INDEX($G$1:$G$2320,SMALL(IF($G$1:$G$2320&lt;&gt;"",ROW($G$1:$G$2320)),ROW())),"")</f>
        <v/>
      </c>
      <c r="J1381" t="str">
        <f t="array" ref="J1381">IFERROR(INDEX($H$1:$H$2320,SMALL(IF($H$1:$H$2320&lt;&gt;"",ROW($H$1:$H$2320)),ROW())),"")</f>
        <v/>
      </c>
    </row>
    <row r="1382" spans="9:10" x14ac:dyDescent="0.25">
      <c r="I1382" t="str">
        <f t="array" ref="I1382">IFERROR(INDEX($G$1:$G$2320,SMALL(IF($G$1:$G$2320&lt;&gt;"",ROW($G$1:$G$2320)),ROW())),"")</f>
        <v/>
      </c>
      <c r="J1382" t="str">
        <f t="array" ref="J1382">IFERROR(INDEX($H$1:$H$2320,SMALL(IF($H$1:$H$2320&lt;&gt;"",ROW($H$1:$H$2320)),ROW())),"")</f>
        <v/>
      </c>
    </row>
    <row r="1383" spans="9:10" x14ac:dyDescent="0.25">
      <c r="I1383" t="str">
        <f t="array" ref="I1383">IFERROR(INDEX($G$1:$G$2320,SMALL(IF($G$1:$G$2320&lt;&gt;"",ROW($G$1:$G$2320)),ROW())),"")</f>
        <v/>
      </c>
      <c r="J1383" t="str">
        <f t="array" ref="J1383">IFERROR(INDEX($H$1:$H$2320,SMALL(IF($H$1:$H$2320&lt;&gt;"",ROW($H$1:$H$2320)),ROW())),"")</f>
        <v/>
      </c>
    </row>
    <row r="1384" spans="9:10" x14ac:dyDescent="0.25">
      <c r="I1384" t="str">
        <f t="array" ref="I1384">IFERROR(INDEX($G$1:$G$2320,SMALL(IF($G$1:$G$2320&lt;&gt;"",ROW($G$1:$G$2320)),ROW())),"")</f>
        <v/>
      </c>
      <c r="J1384" t="str">
        <f t="array" ref="J1384">IFERROR(INDEX($H$1:$H$2320,SMALL(IF($H$1:$H$2320&lt;&gt;"",ROW($H$1:$H$2320)),ROW())),"")</f>
        <v/>
      </c>
    </row>
    <row r="1385" spans="9:10" x14ac:dyDescent="0.25">
      <c r="I1385" t="str">
        <f t="array" ref="I1385">IFERROR(INDEX($G$1:$G$2320,SMALL(IF($G$1:$G$2320&lt;&gt;"",ROW($G$1:$G$2320)),ROW())),"")</f>
        <v/>
      </c>
      <c r="J1385" t="str">
        <f t="array" ref="J1385">IFERROR(INDEX($H$1:$H$2320,SMALL(IF($H$1:$H$2320&lt;&gt;"",ROW($H$1:$H$2320)),ROW())),"")</f>
        <v/>
      </c>
    </row>
    <row r="1386" spans="9:10" x14ac:dyDescent="0.25">
      <c r="I1386" t="str">
        <f t="array" ref="I1386">IFERROR(INDEX($G$1:$G$2320,SMALL(IF($G$1:$G$2320&lt;&gt;"",ROW($G$1:$G$2320)),ROW())),"")</f>
        <v/>
      </c>
      <c r="J1386" t="str">
        <f t="array" ref="J1386">IFERROR(INDEX($H$1:$H$2320,SMALL(IF($H$1:$H$2320&lt;&gt;"",ROW($H$1:$H$2320)),ROW())),"")</f>
        <v/>
      </c>
    </row>
    <row r="1387" spans="9:10" x14ac:dyDescent="0.25">
      <c r="I1387" t="str">
        <f t="array" ref="I1387">IFERROR(INDEX($G$1:$G$2320,SMALL(IF($G$1:$G$2320&lt;&gt;"",ROW($G$1:$G$2320)),ROW())),"")</f>
        <v/>
      </c>
      <c r="J1387" t="str">
        <f t="array" ref="J1387">IFERROR(INDEX($H$1:$H$2320,SMALL(IF($H$1:$H$2320&lt;&gt;"",ROW($H$1:$H$2320)),ROW())),"")</f>
        <v/>
      </c>
    </row>
    <row r="1388" spans="9:10" x14ac:dyDescent="0.25">
      <c r="I1388" t="str">
        <f t="array" ref="I1388">IFERROR(INDEX($G$1:$G$2320,SMALL(IF($G$1:$G$2320&lt;&gt;"",ROW($G$1:$G$2320)),ROW())),"")</f>
        <v/>
      </c>
      <c r="J1388" t="str">
        <f t="array" ref="J1388">IFERROR(INDEX($H$1:$H$2320,SMALL(IF($H$1:$H$2320&lt;&gt;"",ROW($H$1:$H$2320)),ROW())),"")</f>
        <v/>
      </c>
    </row>
    <row r="1389" spans="9:10" x14ac:dyDescent="0.25">
      <c r="I1389" t="str">
        <f t="array" ref="I1389">IFERROR(INDEX($G$1:$G$2320,SMALL(IF($G$1:$G$2320&lt;&gt;"",ROW($G$1:$G$2320)),ROW())),"")</f>
        <v/>
      </c>
      <c r="J1389" t="str">
        <f t="array" ref="J1389">IFERROR(INDEX($H$1:$H$2320,SMALL(IF($H$1:$H$2320&lt;&gt;"",ROW($H$1:$H$2320)),ROW())),"")</f>
        <v/>
      </c>
    </row>
    <row r="1390" spans="9:10" x14ac:dyDescent="0.25">
      <c r="I1390" t="str">
        <f t="array" ref="I1390">IFERROR(INDEX($G$1:$G$2320,SMALL(IF($G$1:$G$2320&lt;&gt;"",ROW($G$1:$G$2320)),ROW())),"")</f>
        <v/>
      </c>
      <c r="J1390" t="str">
        <f t="array" ref="J1390">IFERROR(INDEX($H$1:$H$2320,SMALL(IF($H$1:$H$2320&lt;&gt;"",ROW($H$1:$H$2320)),ROW())),"")</f>
        <v/>
      </c>
    </row>
    <row r="1391" spans="9:10" x14ac:dyDescent="0.25">
      <c r="I1391" t="str">
        <f t="array" ref="I1391">IFERROR(INDEX($G$1:$G$2320,SMALL(IF($G$1:$G$2320&lt;&gt;"",ROW($G$1:$G$2320)),ROW())),"")</f>
        <v/>
      </c>
      <c r="J1391" t="str">
        <f t="array" ref="J1391">IFERROR(INDEX($H$1:$H$2320,SMALL(IF($H$1:$H$2320&lt;&gt;"",ROW($H$1:$H$2320)),ROW())),"")</f>
        <v/>
      </c>
    </row>
    <row r="1392" spans="9:10" x14ac:dyDescent="0.25">
      <c r="I1392" t="str">
        <f t="array" ref="I1392">IFERROR(INDEX($G$1:$G$2320,SMALL(IF($G$1:$G$2320&lt;&gt;"",ROW($G$1:$G$2320)),ROW())),"")</f>
        <v/>
      </c>
      <c r="J1392" t="str">
        <f t="array" ref="J1392">IFERROR(INDEX($H$1:$H$2320,SMALL(IF($H$1:$H$2320&lt;&gt;"",ROW($H$1:$H$2320)),ROW())),"")</f>
        <v/>
      </c>
    </row>
    <row r="1393" spans="9:10" x14ac:dyDescent="0.25">
      <c r="I1393" t="str">
        <f t="array" ref="I1393">IFERROR(INDEX($G$1:$G$2320,SMALL(IF($G$1:$G$2320&lt;&gt;"",ROW($G$1:$G$2320)),ROW())),"")</f>
        <v/>
      </c>
      <c r="J1393" t="str">
        <f t="array" ref="J1393">IFERROR(INDEX($H$1:$H$2320,SMALL(IF($H$1:$H$2320&lt;&gt;"",ROW($H$1:$H$2320)),ROW())),"")</f>
        <v/>
      </c>
    </row>
    <row r="1394" spans="9:10" x14ac:dyDescent="0.25">
      <c r="I1394" t="str">
        <f t="array" ref="I1394">IFERROR(INDEX($G$1:$G$2320,SMALL(IF($G$1:$G$2320&lt;&gt;"",ROW($G$1:$G$2320)),ROW())),"")</f>
        <v/>
      </c>
      <c r="J1394" t="str">
        <f t="array" ref="J1394">IFERROR(INDEX($H$1:$H$2320,SMALL(IF($H$1:$H$2320&lt;&gt;"",ROW($H$1:$H$2320)),ROW())),"")</f>
        <v/>
      </c>
    </row>
    <row r="1395" spans="9:10" x14ac:dyDescent="0.25">
      <c r="I1395" t="str">
        <f t="array" ref="I1395">IFERROR(INDEX($G$1:$G$2320,SMALL(IF($G$1:$G$2320&lt;&gt;"",ROW($G$1:$G$2320)),ROW())),"")</f>
        <v/>
      </c>
      <c r="J1395" t="str">
        <f t="array" ref="J1395">IFERROR(INDEX($H$1:$H$2320,SMALL(IF($H$1:$H$2320&lt;&gt;"",ROW($H$1:$H$2320)),ROW())),"")</f>
        <v/>
      </c>
    </row>
    <row r="1396" spans="9:10" x14ac:dyDescent="0.25">
      <c r="I1396" t="str">
        <f t="array" ref="I1396">IFERROR(INDEX($G$1:$G$2320,SMALL(IF($G$1:$G$2320&lt;&gt;"",ROW($G$1:$G$2320)),ROW())),"")</f>
        <v/>
      </c>
      <c r="J1396" t="str">
        <f t="array" ref="J1396">IFERROR(INDEX($H$1:$H$2320,SMALL(IF($H$1:$H$2320&lt;&gt;"",ROW($H$1:$H$2320)),ROW())),"")</f>
        <v/>
      </c>
    </row>
    <row r="1397" spans="9:10" x14ac:dyDescent="0.25">
      <c r="I1397" t="str">
        <f t="array" ref="I1397">IFERROR(INDEX($G$1:$G$2320,SMALL(IF($G$1:$G$2320&lt;&gt;"",ROW($G$1:$G$2320)),ROW())),"")</f>
        <v/>
      </c>
      <c r="J1397" t="str">
        <f t="array" ref="J1397">IFERROR(INDEX($H$1:$H$2320,SMALL(IF($H$1:$H$2320&lt;&gt;"",ROW($H$1:$H$2320)),ROW())),"")</f>
        <v/>
      </c>
    </row>
    <row r="1398" spans="9:10" x14ac:dyDescent="0.25">
      <c r="I1398" t="str">
        <f t="array" ref="I1398">IFERROR(INDEX($G$1:$G$2320,SMALL(IF($G$1:$G$2320&lt;&gt;"",ROW($G$1:$G$2320)),ROW())),"")</f>
        <v/>
      </c>
      <c r="J1398" t="str">
        <f t="array" ref="J1398">IFERROR(INDEX($H$1:$H$2320,SMALL(IF($H$1:$H$2320&lt;&gt;"",ROW($H$1:$H$2320)),ROW())),"")</f>
        <v/>
      </c>
    </row>
    <row r="1399" spans="9:10" x14ac:dyDescent="0.25">
      <c r="I1399" t="str">
        <f t="array" ref="I1399">IFERROR(INDEX($G$1:$G$2320,SMALL(IF($G$1:$G$2320&lt;&gt;"",ROW($G$1:$G$2320)),ROW())),"")</f>
        <v/>
      </c>
      <c r="J1399" t="str">
        <f t="array" ref="J1399">IFERROR(INDEX($H$1:$H$2320,SMALL(IF($H$1:$H$2320&lt;&gt;"",ROW($H$1:$H$2320)),ROW())),"")</f>
        <v/>
      </c>
    </row>
    <row r="1400" spans="9:10" x14ac:dyDescent="0.25">
      <c r="I1400" t="str">
        <f t="array" ref="I1400">IFERROR(INDEX($G$1:$G$2320,SMALL(IF($G$1:$G$2320&lt;&gt;"",ROW($G$1:$G$2320)),ROW())),"")</f>
        <v/>
      </c>
      <c r="J1400" t="str">
        <f t="array" ref="J1400">IFERROR(INDEX($H$1:$H$2320,SMALL(IF($H$1:$H$2320&lt;&gt;"",ROW($H$1:$H$2320)),ROW())),"")</f>
        <v/>
      </c>
    </row>
    <row r="1401" spans="9:10" x14ac:dyDescent="0.25">
      <c r="I1401" t="str">
        <f t="array" ref="I1401">IFERROR(INDEX($G$1:$G$2320,SMALL(IF($G$1:$G$2320&lt;&gt;"",ROW($G$1:$G$2320)),ROW())),"")</f>
        <v/>
      </c>
      <c r="J1401" t="str">
        <f t="array" ref="J1401">IFERROR(INDEX($H$1:$H$2320,SMALL(IF($H$1:$H$2320&lt;&gt;"",ROW($H$1:$H$2320)),ROW())),"")</f>
        <v/>
      </c>
    </row>
    <row r="1402" spans="9:10" x14ac:dyDescent="0.25">
      <c r="I1402" t="str">
        <f t="array" ref="I1402">IFERROR(INDEX($G$1:$G$2320,SMALL(IF($G$1:$G$2320&lt;&gt;"",ROW($G$1:$G$2320)),ROW())),"")</f>
        <v/>
      </c>
      <c r="J1402" t="str">
        <f t="array" ref="J1402">IFERROR(INDEX($H$1:$H$2320,SMALL(IF($H$1:$H$2320&lt;&gt;"",ROW($H$1:$H$2320)),ROW())),"")</f>
        <v/>
      </c>
    </row>
    <row r="1403" spans="9:10" x14ac:dyDescent="0.25">
      <c r="I1403" t="str">
        <f t="array" ref="I1403">IFERROR(INDEX($G$1:$G$2320,SMALL(IF($G$1:$G$2320&lt;&gt;"",ROW($G$1:$G$2320)),ROW())),"")</f>
        <v/>
      </c>
      <c r="J1403" t="str">
        <f t="array" ref="J1403">IFERROR(INDEX($H$1:$H$2320,SMALL(IF($H$1:$H$2320&lt;&gt;"",ROW($H$1:$H$2320)),ROW())),"")</f>
        <v/>
      </c>
    </row>
    <row r="1404" spans="9:10" x14ac:dyDescent="0.25">
      <c r="I1404" t="str">
        <f t="array" ref="I1404">IFERROR(INDEX($G$1:$G$2320,SMALL(IF($G$1:$G$2320&lt;&gt;"",ROW($G$1:$G$2320)),ROW())),"")</f>
        <v/>
      </c>
      <c r="J1404" t="str">
        <f t="array" ref="J1404">IFERROR(INDEX($H$1:$H$2320,SMALL(IF($H$1:$H$2320&lt;&gt;"",ROW($H$1:$H$2320)),ROW())),"")</f>
        <v/>
      </c>
    </row>
    <row r="1405" spans="9:10" x14ac:dyDescent="0.25">
      <c r="I1405" t="str">
        <f t="array" ref="I1405">IFERROR(INDEX($G$1:$G$2320,SMALL(IF($G$1:$G$2320&lt;&gt;"",ROW($G$1:$G$2320)),ROW())),"")</f>
        <v/>
      </c>
      <c r="J1405" t="str">
        <f t="array" ref="J1405">IFERROR(INDEX($H$1:$H$2320,SMALL(IF($H$1:$H$2320&lt;&gt;"",ROW($H$1:$H$2320)),ROW())),"")</f>
        <v/>
      </c>
    </row>
    <row r="1406" spans="9:10" x14ac:dyDescent="0.25">
      <c r="I1406" t="str">
        <f t="array" ref="I1406">IFERROR(INDEX($G$1:$G$2320,SMALL(IF($G$1:$G$2320&lt;&gt;"",ROW($G$1:$G$2320)),ROW())),"")</f>
        <v/>
      </c>
      <c r="J1406" t="str">
        <f t="array" ref="J1406">IFERROR(INDEX($H$1:$H$2320,SMALL(IF($H$1:$H$2320&lt;&gt;"",ROW($H$1:$H$2320)),ROW())),"")</f>
        <v/>
      </c>
    </row>
    <row r="1407" spans="9:10" x14ac:dyDescent="0.25">
      <c r="I1407" t="str">
        <f t="array" ref="I1407">IFERROR(INDEX($G$1:$G$2320,SMALL(IF($G$1:$G$2320&lt;&gt;"",ROW($G$1:$G$2320)),ROW())),"")</f>
        <v/>
      </c>
      <c r="J1407" t="str">
        <f t="array" ref="J1407">IFERROR(INDEX($H$1:$H$2320,SMALL(IF($H$1:$H$2320&lt;&gt;"",ROW($H$1:$H$2320)),ROW())),"")</f>
        <v/>
      </c>
    </row>
    <row r="1408" spans="9:10" x14ac:dyDescent="0.25">
      <c r="I1408" t="str">
        <f t="array" ref="I1408">IFERROR(INDEX($G$1:$G$2320,SMALL(IF($G$1:$G$2320&lt;&gt;"",ROW($G$1:$G$2320)),ROW())),"")</f>
        <v/>
      </c>
      <c r="J1408" t="str">
        <f t="array" ref="J1408">IFERROR(INDEX($H$1:$H$2320,SMALL(IF($H$1:$H$2320&lt;&gt;"",ROW($H$1:$H$2320)),ROW())),"")</f>
        <v/>
      </c>
    </row>
    <row r="1409" spans="9:10" x14ac:dyDescent="0.25">
      <c r="I1409" t="str">
        <f t="array" ref="I1409">IFERROR(INDEX($G$1:$G$2320,SMALL(IF($G$1:$G$2320&lt;&gt;"",ROW($G$1:$G$2320)),ROW())),"")</f>
        <v/>
      </c>
      <c r="J1409" t="str">
        <f t="array" ref="J1409">IFERROR(INDEX($H$1:$H$2320,SMALL(IF($H$1:$H$2320&lt;&gt;"",ROW($H$1:$H$2320)),ROW())),"")</f>
        <v/>
      </c>
    </row>
    <row r="1410" spans="9:10" x14ac:dyDescent="0.25">
      <c r="I1410" t="str">
        <f t="array" ref="I1410">IFERROR(INDEX($G$1:$G$2320,SMALL(IF($G$1:$G$2320&lt;&gt;"",ROW($G$1:$G$2320)),ROW())),"")</f>
        <v/>
      </c>
      <c r="J1410" t="str">
        <f t="array" ref="J1410">IFERROR(INDEX($H$1:$H$2320,SMALL(IF($H$1:$H$2320&lt;&gt;"",ROW($H$1:$H$2320)),ROW())),"")</f>
        <v/>
      </c>
    </row>
    <row r="1411" spans="9:10" x14ac:dyDescent="0.25">
      <c r="I1411" t="str">
        <f t="array" ref="I1411">IFERROR(INDEX($G$1:$G$2320,SMALL(IF($G$1:$G$2320&lt;&gt;"",ROW($G$1:$G$2320)),ROW())),"")</f>
        <v/>
      </c>
      <c r="J1411" t="str">
        <f t="array" ref="J1411">IFERROR(INDEX($H$1:$H$2320,SMALL(IF($H$1:$H$2320&lt;&gt;"",ROW($H$1:$H$2320)),ROW())),"")</f>
        <v/>
      </c>
    </row>
    <row r="1412" spans="9:10" x14ac:dyDescent="0.25">
      <c r="I1412" t="str">
        <f t="array" ref="I1412">IFERROR(INDEX($G$1:$G$2320,SMALL(IF($G$1:$G$2320&lt;&gt;"",ROW($G$1:$G$2320)),ROW())),"")</f>
        <v/>
      </c>
      <c r="J1412" t="str">
        <f t="array" ref="J1412">IFERROR(INDEX($H$1:$H$2320,SMALL(IF($H$1:$H$2320&lt;&gt;"",ROW($H$1:$H$2320)),ROW())),"")</f>
        <v/>
      </c>
    </row>
    <row r="1413" spans="9:10" x14ac:dyDescent="0.25">
      <c r="I1413" t="str">
        <f t="array" ref="I1413">IFERROR(INDEX($G$1:$G$2320,SMALL(IF($G$1:$G$2320&lt;&gt;"",ROW($G$1:$G$2320)),ROW())),"")</f>
        <v/>
      </c>
      <c r="J1413" t="str">
        <f t="array" ref="J1413">IFERROR(INDEX($H$1:$H$2320,SMALL(IF($H$1:$H$2320&lt;&gt;"",ROW($H$1:$H$2320)),ROW())),"")</f>
        <v/>
      </c>
    </row>
    <row r="1414" spans="9:10" x14ac:dyDescent="0.25">
      <c r="I1414" t="str">
        <f t="array" ref="I1414">IFERROR(INDEX($G$1:$G$2320,SMALL(IF($G$1:$G$2320&lt;&gt;"",ROW($G$1:$G$2320)),ROW())),"")</f>
        <v/>
      </c>
      <c r="J1414" t="str">
        <f t="array" ref="J1414">IFERROR(INDEX($H$1:$H$2320,SMALL(IF($H$1:$H$2320&lt;&gt;"",ROW($H$1:$H$2320)),ROW())),"")</f>
        <v/>
      </c>
    </row>
    <row r="1415" spans="9:10" x14ac:dyDescent="0.25">
      <c r="I1415" t="str">
        <f t="array" ref="I1415">IFERROR(INDEX($G$1:$G$2320,SMALL(IF($G$1:$G$2320&lt;&gt;"",ROW($G$1:$G$2320)),ROW())),"")</f>
        <v/>
      </c>
      <c r="J1415" t="str">
        <f t="array" ref="J1415">IFERROR(INDEX($H$1:$H$2320,SMALL(IF($H$1:$H$2320&lt;&gt;"",ROW($H$1:$H$2320)),ROW())),"")</f>
        <v/>
      </c>
    </row>
    <row r="1416" spans="9:10" x14ac:dyDescent="0.25">
      <c r="I1416" t="str">
        <f t="array" ref="I1416">IFERROR(INDEX($G$1:$G$2320,SMALL(IF($G$1:$G$2320&lt;&gt;"",ROW($G$1:$G$2320)),ROW())),"")</f>
        <v/>
      </c>
      <c r="J1416" t="str">
        <f t="array" ref="J1416">IFERROR(INDEX($H$1:$H$2320,SMALL(IF($H$1:$H$2320&lt;&gt;"",ROW($H$1:$H$2320)),ROW())),"")</f>
        <v/>
      </c>
    </row>
    <row r="1417" spans="9:10" x14ac:dyDescent="0.25">
      <c r="I1417" t="str">
        <f t="array" ref="I1417">IFERROR(INDEX($G$1:$G$2320,SMALL(IF($G$1:$G$2320&lt;&gt;"",ROW($G$1:$G$2320)),ROW())),"")</f>
        <v/>
      </c>
      <c r="J1417" t="str">
        <f t="array" ref="J1417">IFERROR(INDEX($H$1:$H$2320,SMALL(IF($H$1:$H$2320&lt;&gt;"",ROW($H$1:$H$2320)),ROW())),"")</f>
        <v/>
      </c>
    </row>
    <row r="1418" spans="9:10" x14ac:dyDescent="0.25">
      <c r="I1418" t="str">
        <f t="array" ref="I1418">IFERROR(INDEX($G$1:$G$2320,SMALL(IF($G$1:$G$2320&lt;&gt;"",ROW($G$1:$G$2320)),ROW())),"")</f>
        <v/>
      </c>
      <c r="J1418" t="str">
        <f t="array" ref="J1418">IFERROR(INDEX($H$1:$H$2320,SMALL(IF($H$1:$H$2320&lt;&gt;"",ROW($H$1:$H$2320)),ROW())),"")</f>
        <v/>
      </c>
    </row>
    <row r="1419" spans="9:10" x14ac:dyDescent="0.25">
      <c r="I1419" t="str">
        <f t="array" ref="I1419">IFERROR(INDEX($G$1:$G$2320,SMALL(IF($G$1:$G$2320&lt;&gt;"",ROW($G$1:$G$2320)),ROW())),"")</f>
        <v/>
      </c>
      <c r="J1419" t="str">
        <f t="array" ref="J1419">IFERROR(INDEX($H$1:$H$2320,SMALL(IF($H$1:$H$2320&lt;&gt;"",ROW($H$1:$H$2320)),ROW())),"")</f>
        <v/>
      </c>
    </row>
    <row r="1420" spans="9:10" x14ac:dyDescent="0.25">
      <c r="I1420" t="str">
        <f t="array" ref="I1420">IFERROR(INDEX($G$1:$G$2320,SMALL(IF($G$1:$G$2320&lt;&gt;"",ROW($G$1:$G$2320)),ROW())),"")</f>
        <v/>
      </c>
      <c r="J1420" t="str">
        <f t="array" ref="J1420">IFERROR(INDEX($H$1:$H$2320,SMALL(IF($H$1:$H$2320&lt;&gt;"",ROW($H$1:$H$2320)),ROW())),"")</f>
        <v/>
      </c>
    </row>
    <row r="1421" spans="9:10" x14ac:dyDescent="0.25">
      <c r="I1421" t="str">
        <f t="array" ref="I1421">IFERROR(INDEX($G$1:$G$2320,SMALL(IF($G$1:$G$2320&lt;&gt;"",ROW($G$1:$G$2320)),ROW())),"")</f>
        <v/>
      </c>
      <c r="J1421" t="str">
        <f t="array" ref="J1421">IFERROR(INDEX($H$1:$H$2320,SMALL(IF($H$1:$H$2320&lt;&gt;"",ROW($H$1:$H$2320)),ROW())),"")</f>
        <v/>
      </c>
    </row>
    <row r="1422" spans="9:10" x14ac:dyDescent="0.25">
      <c r="I1422" t="str">
        <f t="array" ref="I1422">IFERROR(INDEX($G$1:$G$2320,SMALL(IF($G$1:$G$2320&lt;&gt;"",ROW($G$1:$G$2320)),ROW())),"")</f>
        <v/>
      </c>
      <c r="J1422" t="str">
        <f t="array" ref="J1422">IFERROR(INDEX($H$1:$H$2320,SMALL(IF($H$1:$H$2320&lt;&gt;"",ROW($H$1:$H$2320)),ROW())),"")</f>
        <v/>
      </c>
    </row>
    <row r="1423" spans="9:10" x14ac:dyDescent="0.25">
      <c r="I1423" t="str">
        <f t="array" ref="I1423">IFERROR(INDEX($G$1:$G$2320,SMALL(IF($G$1:$G$2320&lt;&gt;"",ROW($G$1:$G$2320)),ROW())),"")</f>
        <v/>
      </c>
      <c r="J1423" t="str">
        <f t="array" ref="J1423">IFERROR(INDEX($H$1:$H$2320,SMALL(IF($H$1:$H$2320&lt;&gt;"",ROW($H$1:$H$2320)),ROW())),"")</f>
        <v/>
      </c>
    </row>
    <row r="1424" spans="9:10" x14ac:dyDescent="0.25">
      <c r="I1424" t="str">
        <f t="array" ref="I1424">IFERROR(INDEX($G$1:$G$2320,SMALL(IF($G$1:$G$2320&lt;&gt;"",ROW($G$1:$G$2320)),ROW())),"")</f>
        <v/>
      </c>
      <c r="J1424" t="str">
        <f t="array" ref="J1424">IFERROR(INDEX($H$1:$H$2320,SMALL(IF($H$1:$H$2320&lt;&gt;"",ROW($H$1:$H$2320)),ROW())),"")</f>
        <v/>
      </c>
    </row>
    <row r="1425" spans="9:10" x14ac:dyDescent="0.25">
      <c r="I1425" t="str">
        <f t="array" ref="I1425">IFERROR(INDEX($G$1:$G$2320,SMALL(IF($G$1:$G$2320&lt;&gt;"",ROW($G$1:$G$2320)),ROW())),"")</f>
        <v/>
      </c>
      <c r="J1425" t="str">
        <f t="array" ref="J1425">IFERROR(INDEX($H$1:$H$2320,SMALL(IF($H$1:$H$2320&lt;&gt;"",ROW($H$1:$H$2320)),ROW())),"")</f>
        <v/>
      </c>
    </row>
    <row r="1426" spans="9:10" x14ac:dyDescent="0.25">
      <c r="I1426" t="str">
        <f t="array" ref="I1426">IFERROR(INDEX($G$1:$G$2320,SMALL(IF($G$1:$G$2320&lt;&gt;"",ROW($G$1:$G$2320)),ROW())),"")</f>
        <v/>
      </c>
      <c r="J1426" t="str">
        <f t="array" ref="J1426">IFERROR(INDEX($H$1:$H$2320,SMALL(IF($H$1:$H$2320&lt;&gt;"",ROW($H$1:$H$2320)),ROW())),"")</f>
        <v/>
      </c>
    </row>
    <row r="1427" spans="9:10" x14ac:dyDescent="0.25">
      <c r="I1427" t="str">
        <f t="array" ref="I1427">IFERROR(INDEX($G$1:$G$2320,SMALL(IF($G$1:$G$2320&lt;&gt;"",ROW($G$1:$G$2320)),ROW())),"")</f>
        <v/>
      </c>
      <c r="J1427" t="str">
        <f t="array" ref="J1427">IFERROR(INDEX($H$1:$H$2320,SMALL(IF($H$1:$H$2320&lt;&gt;"",ROW($H$1:$H$2320)),ROW())),"")</f>
        <v/>
      </c>
    </row>
    <row r="1428" spans="9:10" x14ac:dyDescent="0.25">
      <c r="I1428" t="str">
        <f t="array" ref="I1428">IFERROR(INDEX($G$1:$G$2320,SMALL(IF($G$1:$G$2320&lt;&gt;"",ROW($G$1:$G$2320)),ROW())),"")</f>
        <v/>
      </c>
      <c r="J1428" t="str">
        <f t="array" ref="J1428">IFERROR(INDEX($H$1:$H$2320,SMALL(IF($H$1:$H$2320&lt;&gt;"",ROW($H$1:$H$2320)),ROW())),"")</f>
        <v/>
      </c>
    </row>
    <row r="1429" spans="9:10" x14ac:dyDescent="0.25">
      <c r="I1429" t="str">
        <f t="array" ref="I1429">IFERROR(INDEX($G$1:$G$2320,SMALL(IF($G$1:$G$2320&lt;&gt;"",ROW($G$1:$G$2320)),ROW())),"")</f>
        <v/>
      </c>
      <c r="J1429" t="str">
        <f t="array" ref="J1429">IFERROR(INDEX($H$1:$H$2320,SMALL(IF($H$1:$H$2320&lt;&gt;"",ROW($H$1:$H$2320)),ROW())),"")</f>
        <v/>
      </c>
    </row>
    <row r="1430" spans="9:10" x14ac:dyDescent="0.25">
      <c r="I1430" t="str">
        <f t="array" ref="I1430">IFERROR(INDEX($G$1:$G$2320,SMALL(IF($G$1:$G$2320&lt;&gt;"",ROW($G$1:$G$2320)),ROW())),"")</f>
        <v/>
      </c>
      <c r="J1430" t="str">
        <f t="array" ref="J1430">IFERROR(INDEX($H$1:$H$2320,SMALL(IF($H$1:$H$2320&lt;&gt;"",ROW($H$1:$H$2320)),ROW())),"")</f>
        <v/>
      </c>
    </row>
    <row r="1431" spans="9:10" x14ac:dyDescent="0.25">
      <c r="I1431" t="str">
        <f t="array" ref="I1431">IFERROR(INDEX($G$1:$G$2320,SMALL(IF($G$1:$G$2320&lt;&gt;"",ROW($G$1:$G$2320)),ROW())),"")</f>
        <v/>
      </c>
      <c r="J1431" t="str">
        <f t="array" ref="J1431">IFERROR(INDEX($H$1:$H$2320,SMALL(IF($H$1:$H$2320&lt;&gt;"",ROW($H$1:$H$2320)),ROW())),"")</f>
        <v/>
      </c>
    </row>
    <row r="1432" spans="9:10" x14ac:dyDescent="0.25">
      <c r="I1432" t="str">
        <f t="array" ref="I1432">IFERROR(INDEX($G$1:$G$2320,SMALL(IF($G$1:$G$2320&lt;&gt;"",ROW($G$1:$G$2320)),ROW())),"")</f>
        <v/>
      </c>
      <c r="J1432" t="str">
        <f t="array" ref="J1432">IFERROR(INDEX($H$1:$H$2320,SMALL(IF($H$1:$H$2320&lt;&gt;"",ROW($H$1:$H$2320)),ROW())),"")</f>
        <v/>
      </c>
    </row>
    <row r="1433" spans="9:10" x14ac:dyDescent="0.25">
      <c r="I1433" t="str">
        <f t="array" ref="I1433">IFERROR(INDEX($G$1:$G$2320,SMALL(IF($G$1:$G$2320&lt;&gt;"",ROW($G$1:$G$2320)),ROW())),"")</f>
        <v/>
      </c>
      <c r="J1433" t="str">
        <f t="array" ref="J1433">IFERROR(INDEX($H$1:$H$2320,SMALL(IF($H$1:$H$2320&lt;&gt;"",ROW($H$1:$H$2320)),ROW())),"")</f>
        <v/>
      </c>
    </row>
    <row r="1434" spans="9:10" x14ac:dyDescent="0.25">
      <c r="I1434" t="str">
        <f t="array" ref="I1434">IFERROR(INDEX($G$1:$G$2320,SMALL(IF($G$1:$G$2320&lt;&gt;"",ROW($G$1:$G$2320)),ROW())),"")</f>
        <v/>
      </c>
      <c r="J1434" t="str">
        <f t="array" ref="J1434">IFERROR(INDEX($H$1:$H$2320,SMALL(IF($H$1:$H$2320&lt;&gt;"",ROW($H$1:$H$2320)),ROW())),"")</f>
        <v/>
      </c>
    </row>
    <row r="1435" spans="9:10" x14ac:dyDescent="0.25">
      <c r="I1435" t="str">
        <f t="array" ref="I1435">IFERROR(INDEX($G$1:$G$2320,SMALL(IF($G$1:$G$2320&lt;&gt;"",ROW($G$1:$G$2320)),ROW())),"")</f>
        <v/>
      </c>
      <c r="J1435" t="str">
        <f t="array" ref="J1435">IFERROR(INDEX($H$1:$H$2320,SMALL(IF($H$1:$H$2320&lt;&gt;"",ROW($H$1:$H$2320)),ROW())),"")</f>
        <v/>
      </c>
    </row>
    <row r="1436" spans="9:10" x14ac:dyDescent="0.25">
      <c r="I1436" t="str">
        <f t="array" ref="I1436">IFERROR(INDEX($G$1:$G$2320,SMALL(IF($G$1:$G$2320&lt;&gt;"",ROW($G$1:$G$2320)),ROW())),"")</f>
        <v/>
      </c>
      <c r="J1436" t="str">
        <f t="array" ref="J1436">IFERROR(INDEX($H$1:$H$2320,SMALL(IF($H$1:$H$2320&lt;&gt;"",ROW($H$1:$H$2320)),ROW())),"")</f>
        <v/>
      </c>
    </row>
    <row r="1437" spans="9:10" x14ac:dyDescent="0.25">
      <c r="I1437" t="str">
        <f t="array" ref="I1437">IFERROR(INDEX($G$1:$G$2320,SMALL(IF($G$1:$G$2320&lt;&gt;"",ROW($G$1:$G$2320)),ROW())),"")</f>
        <v/>
      </c>
      <c r="J1437" t="str">
        <f t="array" ref="J1437">IFERROR(INDEX($H$1:$H$2320,SMALL(IF($H$1:$H$2320&lt;&gt;"",ROW($H$1:$H$2320)),ROW())),"")</f>
        <v/>
      </c>
    </row>
    <row r="1438" spans="9:10" x14ac:dyDescent="0.25">
      <c r="I1438" t="str">
        <f t="array" ref="I1438">IFERROR(INDEX($G$1:$G$2320,SMALL(IF($G$1:$G$2320&lt;&gt;"",ROW($G$1:$G$2320)),ROW())),"")</f>
        <v/>
      </c>
      <c r="J1438" t="str">
        <f t="array" ref="J1438">IFERROR(INDEX($H$1:$H$2320,SMALL(IF($H$1:$H$2320&lt;&gt;"",ROW($H$1:$H$2320)),ROW())),"")</f>
        <v/>
      </c>
    </row>
    <row r="1439" spans="9:10" x14ac:dyDescent="0.25">
      <c r="I1439" t="str">
        <f t="array" ref="I1439">IFERROR(INDEX($G$1:$G$2320,SMALL(IF($G$1:$G$2320&lt;&gt;"",ROW($G$1:$G$2320)),ROW())),"")</f>
        <v/>
      </c>
      <c r="J1439" t="str">
        <f t="array" ref="J1439">IFERROR(INDEX($H$1:$H$2320,SMALL(IF($H$1:$H$2320&lt;&gt;"",ROW($H$1:$H$2320)),ROW())),"")</f>
        <v/>
      </c>
    </row>
    <row r="1440" spans="9:10" x14ac:dyDescent="0.25">
      <c r="I1440" t="str">
        <f t="array" ref="I1440">IFERROR(INDEX($G$1:$G$2320,SMALL(IF($G$1:$G$2320&lt;&gt;"",ROW($G$1:$G$2320)),ROW())),"")</f>
        <v/>
      </c>
      <c r="J1440" t="str">
        <f t="array" ref="J1440">IFERROR(INDEX($H$1:$H$2320,SMALL(IF($H$1:$H$2320&lt;&gt;"",ROW($H$1:$H$2320)),ROW())),"")</f>
        <v/>
      </c>
    </row>
    <row r="1441" spans="9:10" x14ac:dyDescent="0.25">
      <c r="I1441" t="str">
        <f t="array" ref="I1441">IFERROR(INDEX($G$1:$G$2320,SMALL(IF($G$1:$G$2320&lt;&gt;"",ROW($G$1:$G$2320)),ROW())),"")</f>
        <v/>
      </c>
      <c r="J1441" t="str">
        <f t="array" ref="J1441">IFERROR(INDEX($H$1:$H$2320,SMALL(IF($H$1:$H$2320&lt;&gt;"",ROW($H$1:$H$2320)),ROW())),"")</f>
        <v/>
      </c>
    </row>
    <row r="1442" spans="9:10" x14ac:dyDescent="0.25">
      <c r="I1442" t="str">
        <f t="array" ref="I1442">IFERROR(INDEX($G$1:$G$2320,SMALL(IF($G$1:$G$2320&lt;&gt;"",ROW($G$1:$G$2320)),ROW())),"")</f>
        <v/>
      </c>
      <c r="J1442" t="str">
        <f t="array" ref="J1442">IFERROR(INDEX($H$1:$H$2320,SMALL(IF($H$1:$H$2320&lt;&gt;"",ROW($H$1:$H$2320)),ROW())),"")</f>
        <v/>
      </c>
    </row>
    <row r="1443" spans="9:10" x14ac:dyDescent="0.25">
      <c r="I1443" t="str">
        <f t="array" ref="I1443">IFERROR(INDEX($G$1:$G$2320,SMALL(IF($G$1:$G$2320&lt;&gt;"",ROW($G$1:$G$2320)),ROW())),"")</f>
        <v/>
      </c>
      <c r="J1443" t="str">
        <f t="array" ref="J1443">IFERROR(INDEX($H$1:$H$2320,SMALL(IF($H$1:$H$2320&lt;&gt;"",ROW($H$1:$H$2320)),ROW())),"")</f>
        <v/>
      </c>
    </row>
    <row r="1444" spans="9:10" x14ac:dyDescent="0.25">
      <c r="I1444" t="str">
        <f t="array" ref="I1444">IFERROR(INDEX($G$1:$G$2320,SMALL(IF($G$1:$G$2320&lt;&gt;"",ROW($G$1:$G$2320)),ROW())),"")</f>
        <v/>
      </c>
      <c r="J1444" t="str">
        <f t="array" ref="J1444">IFERROR(INDEX($H$1:$H$2320,SMALL(IF($H$1:$H$2320&lt;&gt;"",ROW($H$1:$H$2320)),ROW())),"")</f>
        <v/>
      </c>
    </row>
    <row r="1445" spans="9:10" x14ac:dyDescent="0.25">
      <c r="I1445" t="str">
        <f t="array" ref="I1445">IFERROR(INDEX($G$1:$G$2320,SMALL(IF($G$1:$G$2320&lt;&gt;"",ROW($G$1:$G$2320)),ROW())),"")</f>
        <v/>
      </c>
      <c r="J1445" t="str">
        <f t="array" ref="J1445">IFERROR(INDEX($H$1:$H$2320,SMALL(IF($H$1:$H$2320&lt;&gt;"",ROW($H$1:$H$2320)),ROW())),"")</f>
        <v/>
      </c>
    </row>
    <row r="1446" spans="9:10" x14ac:dyDescent="0.25">
      <c r="I1446" t="str">
        <f t="array" ref="I1446">IFERROR(INDEX($G$1:$G$2320,SMALL(IF($G$1:$G$2320&lt;&gt;"",ROW($G$1:$G$2320)),ROW())),"")</f>
        <v/>
      </c>
      <c r="J1446" t="str">
        <f t="array" ref="J1446">IFERROR(INDEX($H$1:$H$2320,SMALL(IF($H$1:$H$2320&lt;&gt;"",ROW($H$1:$H$2320)),ROW())),"")</f>
        <v/>
      </c>
    </row>
    <row r="1447" spans="9:10" x14ac:dyDescent="0.25">
      <c r="I1447" t="str">
        <f t="array" ref="I1447">IFERROR(INDEX($G$1:$G$2320,SMALL(IF($G$1:$G$2320&lt;&gt;"",ROW($G$1:$G$2320)),ROW())),"")</f>
        <v/>
      </c>
      <c r="J1447" t="str">
        <f t="array" ref="J1447">IFERROR(INDEX($H$1:$H$2320,SMALL(IF($H$1:$H$2320&lt;&gt;"",ROW($H$1:$H$2320)),ROW())),"")</f>
        <v/>
      </c>
    </row>
    <row r="1448" spans="9:10" x14ac:dyDescent="0.25">
      <c r="I1448" t="str">
        <f t="array" ref="I1448">IFERROR(INDEX($G$1:$G$2320,SMALL(IF($G$1:$G$2320&lt;&gt;"",ROW($G$1:$G$2320)),ROW())),"")</f>
        <v/>
      </c>
      <c r="J1448" t="str">
        <f t="array" ref="J1448">IFERROR(INDEX($H$1:$H$2320,SMALL(IF($H$1:$H$2320&lt;&gt;"",ROW($H$1:$H$2320)),ROW())),"")</f>
        <v/>
      </c>
    </row>
    <row r="1449" spans="9:10" x14ac:dyDescent="0.25">
      <c r="I1449" t="str">
        <f t="array" ref="I1449">IFERROR(INDEX($G$1:$G$2320,SMALL(IF($G$1:$G$2320&lt;&gt;"",ROW($G$1:$G$2320)),ROW())),"")</f>
        <v/>
      </c>
      <c r="J1449" t="str">
        <f t="array" ref="J1449">IFERROR(INDEX($H$1:$H$2320,SMALL(IF($H$1:$H$2320&lt;&gt;"",ROW($H$1:$H$2320)),ROW())),"")</f>
        <v/>
      </c>
    </row>
    <row r="1450" spans="9:10" x14ac:dyDescent="0.25">
      <c r="I1450" t="str">
        <f t="array" ref="I1450">IFERROR(INDEX($G$1:$G$2320,SMALL(IF($G$1:$G$2320&lt;&gt;"",ROW($G$1:$G$2320)),ROW())),"")</f>
        <v/>
      </c>
      <c r="J1450" t="str">
        <f t="array" ref="J1450">IFERROR(INDEX($H$1:$H$2320,SMALL(IF($H$1:$H$2320&lt;&gt;"",ROW($H$1:$H$2320)),ROW())),"")</f>
        <v/>
      </c>
    </row>
    <row r="1451" spans="9:10" x14ac:dyDescent="0.25">
      <c r="I1451" t="str">
        <f t="array" ref="I1451">IFERROR(INDEX($G$1:$G$2320,SMALL(IF($G$1:$G$2320&lt;&gt;"",ROW($G$1:$G$2320)),ROW())),"")</f>
        <v/>
      </c>
      <c r="J1451" t="str">
        <f t="array" ref="J1451">IFERROR(INDEX($H$1:$H$2320,SMALL(IF($H$1:$H$2320&lt;&gt;"",ROW($H$1:$H$2320)),ROW())),"")</f>
        <v/>
      </c>
    </row>
    <row r="1452" spans="9:10" x14ac:dyDescent="0.25">
      <c r="I1452" t="str">
        <f t="array" ref="I1452">IFERROR(INDEX($G$1:$G$2320,SMALL(IF($G$1:$G$2320&lt;&gt;"",ROW($G$1:$G$2320)),ROW())),"")</f>
        <v/>
      </c>
      <c r="J1452" t="str">
        <f t="array" ref="J1452">IFERROR(INDEX($H$1:$H$2320,SMALL(IF($H$1:$H$2320&lt;&gt;"",ROW($H$1:$H$2320)),ROW())),"")</f>
        <v/>
      </c>
    </row>
    <row r="1453" spans="9:10" x14ac:dyDescent="0.25">
      <c r="I1453" t="str">
        <f t="array" ref="I1453">IFERROR(INDEX($G$1:$G$2320,SMALL(IF($G$1:$G$2320&lt;&gt;"",ROW($G$1:$G$2320)),ROW())),"")</f>
        <v/>
      </c>
      <c r="J1453" t="str">
        <f t="array" ref="J1453">IFERROR(INDEX($H$1:$H$2320,SMALL(IF($H$1:$H$2320&lt;&gt;"",ROW($H$1:$H$2320)),ROW())),"")</f>
        <v/>
      </c>
    </row>
    <row r="1454" spans="9:10" x14ac:dyDescent="0.25">
      <c r="I1454" t="str">
        <f t="array" ref="I1454">IFERROR(INDEX($G$1:$G$2320,SMALL(IF($G$1:$G$2320&lt;&gt;"",ROW($G$1:$G$2320)),ROW())),"")</f>
        <v/>
      </c>
      <c r="J1454" t="str">
        <f t="array" ref="J1454">IFERROR(INDEX($H$1:$H$2320,SMALL(IF($H$1:$H$2320&lt;&gt;"",ROW($H$1:$H$2320)),ROW())),"")</f>
        <v/>
      </c>
    </row>
    <row r="1455" spans="9:10" x14ac:dyDescent="0.25">
      <c r="I1455" t="str">
        <f t="array" ref="I1455">IFERROR(INDEX($G$1:$G$2320,SMALL(IF($G$1:$G$2320&lt;&gt;"",ROW($G$1:$G$2320)),ROW())),"")</f>
        <v/>
      </c>
      <c r="J1455" t="str">
        <f t="array" ref="J1455">IFERROR(INDEX($H$1:$H$2320,SMALL(IF($H$1:$H$2320&lt;&gt;"",ROW($H$1:$H$2320)),ROW())),"")</f>
        <v/>
      </c>
    </row>
    <row r="1456" spans="9:10" x14ac:dyDescent="0.25">
      <c r="I1456" t="str">
        <f t="array" ref="I1456">IFERROR(INDEX($G$1:$G$2320,SMALL(IF($G$1:$G$2320&lt;&gt;"",ROW($G$1:$G$2320)),ROW())),"")</f>
        <v/>
      </c>
      <c r="J1456" t="str">
        <f t="array" ref="J1456">IFERROR(INDEX($H$1:$H$2320,SMALL(IF($H$1:$H$2320&lt;&gt;"",ROW($H$1:$H$2320)),ROW())),"")</f>
        <v/>
      </c>
    </row>
    <row r="1457" spans="9:10" x14ac:dyDescent="0.25">
      <c r="I1457" t="str">
        <f t="array" ref="I1457">IFERROR(INDEX($G$1:$G$2320,SMALL(IF($G$1:$G$2320&lt;&gt;"",ROW($G$1:$G$2320)),ROW())),"")</f>
        <v/>
      </c>
      <c r="J1457" t="str">
        <f t="array" ref="J1457">IFERROR(INDEX($H$1:$H$2320,SMALL(IF($H$1:$H$2320&lt;&gt;"",ROW($H$1:$H$2320)),ROW())),"")</f>
        <v/>
      </c>
    </row>
    <row r="1458" spans="9:10" x14ac:dyDescent="0.25">
      <c r="I1458" t="str">
        <f t="array" ref="I1458">IFERROR(INDEX($G$1:$G$2320,SMALL(IF($G$1:$G$2320&lt;&gt;"",ROW($G$1:$G$2320)),ROW())),"")</f>
        <v/>
      </c>
      <c r="J1458" t="str">
        <f t="array" ref="J1458">IFERROR(INDEX($H$1:$H$2320,SMALL(IF($H$1:$H$2320&lt;&gt;"",ROW($H$1:$H$2320)),ROW())),"")</f>
        <v/>
      </c>
    </row>
    <row r="1459" spans="9:10" x14ac:dyDescent="0.25">
      <c r="I1459" t="str">
        <f t="array" ref="I1459">IFERROR(INDEX($G$1:$G$2320,SMALL(IF($G$1:$G$2320&lt;&gt;"",ROW($G$1:$G$2320)),ROW())),"")</f>
        <v/>
      </c>
      <c r="J1459" t="str">
        <f t="array" ref="J1459">IFERROR(INDEX($H$1:$H$2320,SMALL(IF($H$1:$H$2320&lt;&gt;"",ROW($H$1:$H$2320)),ROW())),"")</f>
        <v/>
      </c>
    </row>
    <row r="1460" spans="9:10" x14ac:dyDescent="0.25">
      <c r="I1460" t="str">
        <f t="array" ref="I1460">IFERROR(INDEX($G$1:$G$2320,SMALL(IF($G$1:$G$2320&lt;&gt;"",ROW($G$1:$G$2320)),ROW())),"")</f>
        <v/>
      </c>
      <c r="J1460" t="str">
        <f t="array" ref="J1460">IFERROR(INDEX($H$1:$H$2320,SMALL(IF($H$1:$H$2320&lt;&gt;"",ROW($H$1:$H$2320)),ROW())),"")</f>
        <v/>
      </c>
    </row>
    <row r="1461" spans="9:10" x14ac:dyDescent="0.25">
      <c r="I1461" t="str">
        <f t="array" ref="I1461">IFERROR(INDEX($G$1:$G$2320,SMALL(IF($G$1:$G$2320&lt;&gt;"",ROW($G$1:$G$2320)),ROW())),"")</f>
        <v/>
      </c>
      <c r="J1461" t="str">
        <f t="array" ref="J1461">IFERROR(INDEX($H$1:$H$2320,SMALL(IF($H$1:$H$2320&lt;&gt;"",ROW($H$1:$H$2320)),ROW())),"")</f>
        <v/>
      </c>
    </row>
    <row r="1462" spans="9:10" x14ac:dyDescent="0.25">
      <c r="I1462" t="str">
        <f t="array" ref="I1462">IFERROR(INDEX($G$1:$G$2320,SMALL(IF($G$1:$G$2320&lt;&gt;"",ROW($G$1:$G$2320)),ROW())),"")</f>
        <v/>
      </c>
      <c r="J1462" t="str">
        <f t="array" ref="J1462">IFERROR(INDEX($H$1:$H$2320,SMALL(IF($H$1:$H$2320&lt;&gt;"",ROW($H$1:$H$2320)),ROW())),"")</f>
        <v/>
      </c>
    </row>
    <row r="1463" spans="9:10" x14ac:dyDescent="0.25">
      <c r="I1463" t="str">
        <f t="array" ref="I1463">IFERROR(INDEX($G$1:$G$2320,SMALL(IF($G$1:$G$2320&lt;&gt;"",ROW($G$1:$G$2320)),ROW())),"")</f>
        <v/>
      </c>
      <c r="J1463" t="str">
        <f t="array" ref="J1463">IFERROR(INDEX($H$1:$H$2320,SMALL(IF($H$1:$H$2320&lt;&gt;"",ROW($H$1:$H$2320)),ROW())),"")</f>
        <v/>
      </c>
    </row>
    <row r="1464" spans="9:10" x14ac:dyDescent="0.25">
      <c r="I1464" t="str">
        <f t="array" ref="I1464">IFERROR(INDEX($G$1:$G$2320,SMALL(IF($G$1:$G$2320&lt;&gt;"",ROW($G$1:$G$2320)),ROW())),"")</f>
        <v/>
      </c>
      <c r="J1464" t="str">
        <f t="array" ref="J1464">IFERROR(INDEX($H$1:$H$2320,SMALL(IF($H$1:$H$2320&lt;&gt;"",ROW($H$1:$H$2320)),ROW())),"")</f>
        <v/>
      </c>
    </row>
    <row r="1465" spans="9:10" x14ac:dyDescent="0.25">
      <c r="I1465" t="str">
        <f t="array" ref="I1465">IFERROR(INDEX($G$1:$G$2320,SMALL(IF($G$1:$G$2320&lt;&gt;"",ROW($G$1:$G$2320)),ROW())),"")</f>
        <v/>
      </c>
      <c r="J1465" t="str">
        <f t="array" ref="J1465">IFERROR(INDEX($H$1:$H$2320,SMALL(IF($H$1:$H$2320&lt;&gt;"",ROW($H$1:$H$2320)),ROW())),"")</f>
        <v/>
      </c>
    </row>
    <row r="1466" spans="9:10" x14ac:dyDescent="0.25">
      <c r="I1466" t="str">
        <f t="array" ref="I1466">IFERROR(INDEX($G$1:$G$2320,SMALL(IF($G$1:$G$2320&lt;&gt;"",ROW($G$1:$G$2320)),ROW())),"")</f>
        <v/>
      </c>
      <c r="J1466" t="str">
        <f t="array" ref="J1466">IFERROR(INDEX($H$1:$H$2320,SMALL(IF($H$1:$H$2320&lt;&gt;"",ROW($H$1:$H$2320)),ROW())),"")</f>
        <v/>
      </c>
    </row>
    <row r="1467" spans="9:10" x14ac:dyDescent="0.25">
      <c r="I1467" t="str">
        <f t="array" ref="I1467">IFERROR(INDEX($G$1:$G$2320,SMALL(IF($G$1:$G$2320&lt;&gt;"",ROW($G$1:$G$2320)),ROW())),"")</f>
        <v/>
      </c>
      <c r="J1467" t="str">
        <f t="array" ref="J1467">IFERROR(INDEX($H$1:$H$2320,SMALL(IF($H$1:$H$2320&lt;&gt;"",ROW($H$1:$H$2320)),ROW())),"")</f>
        <v/>
      </c>
    </row>
    <row r="1468" spans="9:10" x14ac:dyDescent="0.25">
      <c r="I1468" t="str">
        <f t="array" ref="I1468">IFERROR(INDEX($G$1:$G$2320,SMALL(IF($G$1:$G$2320&lt;&gt;"",ROW($G$1:$G$2320)),ROW())),"")</f>
        <v/>
      </c>
      <c r="J1468" t="str">
        <f t="array" ref="J1468">IFERROR(INDEX($H$1:$H$2320,SMALL(IF($H$1:$H$2320&lt;&gt;"",ROW($H$1:$H$2320)),ROW())),"")</f>
        <v/>
      </c>
    </row>
    <row r="1469" spans="9:10" x14ac:dyDescent="0.25">
      <c r="I1469" t="str">
        <f t="array" ref="I1469">IFERROR(INDEX($G$1:$G$2320,SMALL(IF($G$1:$G$2320&lt;&gt;"",ROW($G$1:$G$2320)),ROW())),"")</f>
        <v/>
      </c>
      <c r="J1469" t="str">
        <f t="array" ref="J1469">IFERROR(INDEX($H$1:$H$2320,SMALL(IF($H$1:$H$2320&lt;&gt;"",ROW($H$1:$H$2320)),ROW())),"")</f>
        <v/>
      </c>
    </row>
    <row r="1470" spans="9:10" x14ac:dyDescent="0.25">
      <c r="I1470" t="str">
        <f t="array" ref="I1470">IFERROR(INDEX($G$1:$G$2320,SMALL(IF($G$1:$G$2320&lt;&gt;"",ROW($G$1:$G$2320)),ROW())),"")</f>
        <v/>
      </c>
      <c r="J1470" t="str">
        <f t="array" ref="J1470">IFERROR(INDEX($H$1:$H$2320,SMALL(IF($H$1:$H$2320&lt;&gt;"",ROW($H$1:$H$2320)),ROW())),"")</f>
        <v/>
      </c>
    </row>
    <row r="1471" spans="9:10" x14ac:dyDescent="0.25">
      <c r="I1471" t="str">
        <f t="array" ref="I1471">IFERROR(INDEX($G$1:$G$2320,SMALL(IF($G$1:$G$2320&lt;&gt;"",ROW($G$1:$G$2320)),ROW())),"")</f>
        <v/>
      </c>
      <c r="J1471" t="str">
        <f t="array" ref="J1471">IFERROR(INDEX($H$1:$H$2320,SMALL(IF($H$1:$H$2320&lt;&gt;"",ROW($H$1:$H$2320)),ROW())),"")</f>
        <v/>
      </c>
    </row>
    <row r="1472" spans="9:10" x14ac:dyDescent="0.25">
      <c r="I1472" t="str">
        <f t="array" ref="I1472">IFERROR(INDEX($G$1:$G$2320,SMALL(IF($G$1:$G$2320&lt;&gt;"",ROW($G$1:$G$2320)),ROW())),"")</f>
        <v/>
      </c>
      <c r="J1472" t="str">
        <f t="array" ref="J1472">IFERROR(INDEX($H$1:$H$2320,SMALL(IF($H$1:$H$2320&lt;&gt;"",ROW($H$1:$H$2320)),ROW())),"")</f>
        <v/>
      </c>
    </row>
    <row r="1473" spans="9:10" x14ac:dyDescent="0.25">
      <c r="I1473" t="str">
        <f t="array" ref="I1473">IFERROR(INDEX($G$1:$G$2320,SMALL(IF($G$1:$G$2320&lt;&gt;"",ROW($G$1:$G$2320)),ROW())),"")</f>
        <v/>
      </c>
      <c r="J1473" t="str">
        <f t="array" ref="J1473">IFERROR(INDEX($H$1:$H$2320,SMALL(IF($H$1:$H$2320&lt;&gt;"",ROW($H$1:$H$2320)),ROW())),"")</f>
        <v/>
      </c>
    </row>
    <row r="1474" spans="9:10" x14ac:dyDescent="0.25">
      <c r="I1474" t="str">
        <f t="array" ref="I1474">IFERROR(INDEX($G$1:$G$2320,SMALL(IF($G$1:$G$2320&lt;&gt;"",ROW($G$1:$G$2320)),ROW())),"")</f>
        <v/>
      </c>
      <c r="J1474" t="str">
        <f t="array" ref="J1474">IFERROR(INDEX($H$1:$H$2320,SMALL(IF($H$1:$H$2320&lt;&gt;"",ROW($H$1:$H$2320)),ROW())),"")</f>
        <v/>
      </c>
    </row>
    <row r="1475" spans="9:10" x14ac:dyDescent="0.25">
      <c r="I1475" t="str">
        <f t="array" ref="I1475">IFERROR(INDEX($G$1:$G$2320,SMALL(IF($G$1:$G$2320&lt;&gt;"",ROW($G$1:$G$2320)),ROW())),"")</f>
        <v/>
      </c>
      <c r="J1475" t="str">
        <f t="array" ref="J1475">IFERROR(INDEX($H$1:$H$2320,SMALL(IF($H$1:$H$2320&lt;&gt;"",ROW($H$1:$H$2320)),ROW())),"")</f>
        <v/>
      </c>
    </row>
    <row r="1476" spans="9:10" x14ac:dyDescent="0.25">
      <c r="I1476" t="str">
        <f t="array" ref="I1476">IFERROR(INDEX($G$1:$G$2320,SMALL(IF($G$1:$G$2320&lt;&gt;"",ROW($G$1:$G$2320)),ROW())),"")</f>
        <v/>
      </c>
      <c r="J1476" t="str">
        <f t="array" ref="J1476">IFERROR(INDEX($H$1:$H$2320,SMALL(IF($H$1:$H$2320&lt;&gt;"",ROW($H$1:$H$2320)),ROW())),"")</f>
        <v/>
      </c>
    </row>
    <row r="1477" spans="9:10" x14ac:dyDescent="0.25">
      <c r="I1477" t="str">
        <f t="array" ref="I1477">IFERROR(INDEX($G$1:$G$2320,SMALL(IF($G$1:$G$2320&lt;&gt;"",ROW($G$1:$G$2320)),ROW())),"")</f>
        <v/>
      </c>
      <c r="J1477" t="str">
        <f t="array" ref="J1477">IFERROR(INDEX($H$1:$H$2320,SMALL(IF($H$1:$H$2320&lt;&gt;"",ROW($H$1:$H$2320)),ROW())),"")</f>
        <v/>
      </c>
    </row>
    <row r="1478" spans="9:10" x14ac:dyDescent="0.25">
      <c r="I1478" t="str">
        <f t="array" ref="I1478">IFERROR(INDEX($G$1:$G$2320,SMALL(IF($G$1:$G$2320&lt;&gt;"",ROW($G$1:$G$2320)),ROW())),"")</f>
        <v/>
      </c>
      <c r="J1478" t="str">
        <f t="array" ref="J1478">IFERROR(INDEX($H$1:$H$2320,SMALL(IF($H$1:$H$2320&lt;&gt;"",ROW($H$1:$H$2320)),ROW())),"")</f>
        <v/>
      </c>
    </row>
    <row r="1479" spans="9:10" x14ac:dyDescent="0.25">
      <c r="I1479" t="str">
        <f t="array" ref="I1479">IFERROR(INDEX($G$1:$G$2320,SMALL(IF($G$1:$G$2320&lt;&gt;"",ROW($G$1:$G$2320)),ROW())),"")</f>
        <v/>
      </c>
      <c r="J1479" t="str">
        <f t="array" ref="J1479">IFERROR(INDEX($H$1:$H$2320,SMALL(IF($H$1:$H$2320&lt;&gt;"",ROW($H$1:$H$2320)),ROW())),"")</f>
        <v/>
      </c>
    </row>
    <row r="1480" spans="9:10" x14ac:dyDescent="0.25">
      <c r="I1480" t="str">
        <f t="array" ref="I1480">IFERROR(INDEX($G$1:$G$2320,SMALL(IF($G$1:$G$2320&lt;&gt;"",ROW($G$1:$G$2320)),ROW())),"")</f>
        <v/>
      </c>
      <c r="J1480" t="str">
        <f t="array" ref="J1480">IFERROR(INDEX($H$1:$H$2320,SMALL(IF($H$1:$H$2320&lt;&gt;"",ROW($H$1:$H$2320)),ROW())),"")</f>
        <v/>
      </c>
    </row>
    <row r="1481" spans="9:10" x14ac:dyDescent="0.25">
      <c r="I1481" t="str">
        <f t="array" ref="I1481">IFERROR(INDEX($G$1:$G$2320,SMALL(IF($G$1:$G$2320&lt;&gt;"",ROW($G$1:$G$2320)),ROW())),"")</f>
        <v/>
      </c>
      <c r="J1481" t="str">
        <f t="array" ref="J1481">IFERROR(INDEX($H$1:$H$2320,SMALL(IF($H$1:$H$2320&lt;&gt;"",ROW($H$1:$H$2320)),ROW())),"")</f>
        <v/>
      </c>
    </row>
    <row r="1482" spans="9:10" x14ac:dyDescent="0.25">
      <c r="I1482" t="str">
        <f t="array" ref="I1482">IFERROR(INDEX($G$1:$G$2320,SMALL(IF($G$1:$G$2320&lt;&gt;"",ROW($G$1:$G$2320)),ROW())),"")</f>
        <v/>
      </c>
      <c r="J1482" t="str">
        <f t="array" ref="J1482">IFERROR(INDEX($H$1:$H$2320,SMALL(IF($H$1:$H$2320&lt;&gt;"",ROW($H$1:$H$2320)),ROW())),"")</f>
        <v/>
      </c>
    </row>
    <row r="1483" spans="9:10" x14ac:dyDescent="0.25">
      <c r="I1483" t="str">
        <f t="array" ref="I1483">IFERROR(INDEX($G$1:$G$2320,SMALL(IF($G$1:$G$2320&lt;&gt;"",ROW($G$1:$G$2320)),ROW())),"")</f>
        <v/>
      </c>
      <c r="J1483" t="str">
        <f t="array" ref="J1483">IFERROR(INDEX($H$1:$H$2320,SMALL(IF($H$1:$H$2320&lt;&gt;"",ROW($H$1:$H$2320)),ROW())),"")</f>
        <v/>
      </c>
    </row>
    <row r="1484" spans="9:10" x14ac:dyDescent="0.25">
      <c r="I1484" t="str">
        <f t="array" ref="I1484">IFERROR(INDEX($G$1:$G$2320,SMALL(IF($G$1:$G$2320&lt;&gt;"",ROW($G$1:$G$2320)),ROW())),"")</f>
        <v/>
      </c>
      <c r="J1484" t="str">
        <f t="array" ref="J1484">IFERROR(INDEX($H$1:$H$2320,SMALL(IF($H$1:$H$2320&lt;&gt;"",ROW($H$1:$H$2320)),ROW())),"")</f>
        <v/>
      </c>
    </row>
    <row r="1485" spans="9:10" x14ac:dyDescent="0.25">
      <c r="I1485" t="str">
        <f t="array" ref="I1485">IFERROR(INDEX($G$1:$G$2320,SMALL(IF($G$1:$G$2320&lt;&gt;"",ROW($G$1:$G$2320)),ROW())),"")</f>
        <v/>
      </c>
      <c r="J1485" t="str">
        <f t="array" ref="J1485">IFERROR(INDEX($H$1:$H$2320,SMALL(IF($H$1:$H$2320&lt;&gt;"",ROW($H$1:$H$2320)),ROW())),"")</f>
        <v/>
      </c>
    </row>
    <row r="1486" spans="9:10" x14ac:dyDescent="0.25">
      <c r="I1486" t="str">
        <f t="array" ref="I1486">IFERROR(INDEX($G$1:$G$2320,SMALL(IF($G$1:$G$2320&lt;&gt;"",ROW($G$1:$G$2320)),ROW())),"")</f>
        <v/>
      </c>
      <c r="J1486" t="str">
        <f t="array" ref="J1486">IFERROR(INDEX($H$1:$H$2320,SMALL(IF($H$1:$H$2320&lt;&gt;"",ROW($H$1:$H$2320)),ROW())),"")</f>
        <v/>
      </c>
    </row>
    <row r="1487" spans="9:10" x14ac:dyDescent="0.25">
      <c r="I1487" t="str">
        <f t="array" ref="I1487">IFERROR(INDEX($G$1:$G$2320,SMALL(IF($G$1:$G$2320&lt;&gt;"",ROW($G$1:$G$2320)),ROW())),"")</f>
        <v/>
      </c>
      <c r="J1487" t="str">
        <f t="array" ref="J1487">IFERROR(INDEX($H$1:$H$2320,SMALL(IF($H$1:$H$2320&lt;&gt;"",ROW($H$1:$H$2320)),ROW())),"")</f>
        <v/>
      </c>
    </row>
    <row r="1488" spans="9:10" x14ac:dyDescent="0.25">
      <c r="I1488" t="str">
        <f t="array" ref="I1488">IFERROR(INDEX($G$1:$G$2320,SMALL(IF($G$1:$G$2320&lt;&gt;"",ROW($G$1:$G$2320)),ROW())),"")</f>
        <v/>
      </c>
      <c r="J1488" t="str">
        <f t="array" ref="J1488">IFERROR(INDEX($H$1:$H$2320,SMALL(IF($H$1:$H$2320&lt;&gt;"",ROW($H$1:$H$2320)),ROW())),"")</f>
        <v/>
      </c>
    </row>
    <row r="1489" spans="9:10" x14ac:dyDescent="0.25">
      <c r="I1489" t="str">
        <f t="array" ref="I1489">IFERROR(INDEX($G$1:$G$2320,SMALL(IF($G$1:$G$2320&lt;&gt;"",ROW($G$1:$G$2320)),ROW())),"")</f>
        <v/>
      </c>
      <c r="J1489" t="str">
        <f t="array" ref="J1489">IFERROR(INDEX($H$1:$H$2320,SMALL(IF($H$1:$H$2320&lt;&gt;"",ROW($H$1:$H$2320)),ROW())),"")</f>
        <v/>
      </c>
    </row>
    <row r="1490" spans="9:10" x14ac:dyDescent="0.25">
      <c r="I1490" t="str">
        <f t="array" ref="I1490">IFERROR(INDEX($G$1:$G$2320,SMALL(IF($G$1:$G$2320&lt;&gt;"",ROW($G$1:$G$2320)),ROW())),"")</f>
        <v/>
      </c>
      <c r="J1490" t="str">
        <f t="array" ref="J1490">IFERROR(INDEX($H$1:$H$2320,SMALL(IF($H$1:$H$2320&lt;&gt;"",ROW($H$1:$H$2320)),ROW())),"")</f>
        <v/>
      </c>
    </row>
    <row r="1491" spans="9:10" x14ac:dyDescent="0.25">
      <c r="I1491" t="str">
        <f t="array" ref="I1491">IFERROR(INDEX($G$1:$G$2320,SMALL(IF($G$1:$G$2320&lt;&gt;"",ROW($G$1:$G$2320)),ROW())),"")</f>
        <v/>
      </c>
      <c r="J1491" t="str">
        <f t="array" ref="J1491">IFERROR(INDEX($H$1:$H$2320,SMALL(IF($H$1:$H$2320&lt;&gt;"",ROW($H$1:$H$2320)),ROW())),"")</f>
        <v/>
      </c>
    </row>
    <row r="1492" spans="9:10" x14ac:dyDescent="0.25">
      <c r="I1492" t="str">
        <f t="array" ref="I1492">IFERROR(INDEX($G$1:$G$2320,SMALL(IF($G$1:$G$2320&lt;&gt;"",ROW($G$1:$G$2320)),ROW())),"")</f>
        <v/>
      </c>
      <c r="J1492" t="str">
        <f t="array" ref="J1492">IFERROR(INDEX($H$1:$H$2320,SMALL(IF($H$1:$H$2320&lt;&gt;"",ROW($H$1:$H$2320)),ROW())),"")</f>
        <v/>
      </c>
    </row>
    <row r="1493" spans="9:10" x14ac:dyDescent="0.25">
      <c r="I1493" t="str">
        <f t="array" ref="I1493">IFERROR(INDEX($G$1:$G$2320,SMALL(IF($G$1:$G$2320&lt;&gt;"",ROW($G$1:$G$2320)),ROW())),"")</f>
        <v/>
      </c>
      <c r="J1493" t="str">
        <f t="array" ref="J1493">IFERROR(INDEX($H$1:$H$2320,SMALL(IF($H$1:$H$2320&lt;&gt;"",ROW($H$1:$H$2320)),ROW())),"")</f>
        <v/>
      </c>
    </row>
    <row r="1494" spans="9:10" x14ac:dyDescent="0.25">
      <c r="I1494" t="str">
        <f t="array" ref="I1494">IFERROR(INDEX($G$1:$G$2320,SMALL(IF($G$1:$G$2320&lt;&gt;"",ROW($G$1:$G$2320)),ROW())),"")</f>
        <v/>
      </c>
      <c r="J1494" t="str">
        <f t="array" ref="J1494">IFERROR(INDEX($H$1:$H$2320,SMALL(IF($H$1:$H$2320&lt;&gt;"",ROW($H$1:$H$2320)),ROW())),"")</f>
        <v/>
      </c>
    </row>
    <row r="1495" spans="9:10" x14ac:dyDescent="0.25">
      <c r="I1495" t="str">
        <f t="array" ref="I1495">IFERROR(INDEX($G$1:$G$2320,SMALL(IF($G$1:$G$2320&lt;&gt;"",ROW($G$1:$G$2320)),ROW())),"")</f>
        <v/>
      </c>
      <c r="J1495" t="str">
        <f t="array" ref="J1495">IFERROR(INDEX($H$1:$H$2320,SMALL(IF($H$1:$H$2320&lt;&gt;"",ROW($H$1:$H$2320)),ROW())),"")</f>
        <v/>
      </c>
    </row>
    <row r="1496" spans="9:10" x14ac:dyDescent="0.25">
      <c r="I1496" t="str">
        <f t="array" ref="I1496">IFERROR(INDEX($G$1:$G$2320,SMALL(IF($G$1:$G$2320&lt;&gt;"",ROW($G$1:$G$2320)),ROW())),"")</f>
        <v/>
      </c>
      <c r="J1496" t="str">
        <f t="array" ref="J1496">IFERROR(INDEX($H$1:$H$2320,SMALL(IF($H$1:$H$2320&lt;&gt;"",ROW($H$1:$H$2320)),ROW())),"")</f>
        <v/>
      </c>
    </row>
    <row r="1497" spans="9:10" x14ac:dyDescent="0.25">
      <c r="I1497" t="str">
        <f t="array" ref="I1497">IFERROR(INDEX($G$1:$G$2320,SMALL(IF($G$1:$G$2320&lt;&gt;"",ROW($G$1:$G$2320)),ROW())),"")</f>
        <v/>
      </c>
      <c r="J1497" t="str">
        <f t="array" ref="J1497">IFERROR(INDEX($H$1:$H$2320,SMALL(IF($H$1:$H$2320&lt;&gt;"",ROW($H$1:$H$2320)),ROW())),"")</f>
        <v/>
      </c>
    </row>
    <row r="1498" spans="9:10" x14ac:dyDescent="0.25">
      <c r="I1498" t="str">
        <f t="array" ref="I1498">IFERROR(INDEX($G$1:$G$2320,SMALL(IF($G$1:$G$2320&lt;&gt;"",ROW($G$1:$G$2320)),ROW())),"")</f>
        <v/>
      </c>
      <c r="J1498" t="str">
        <f t="array" ref="J1498">IFERROR(INDEX($H$1:$H$2320,SMALL(IF($H$1:$H$2320&lt;&gt;"",ROW($H$1:$H$2320)),ROW())),"")</f>
        <v/>
      </c>
    </row>
    <row r="1499" spans="9:10" x14ac:dyDescent="0.25">
      <c r="I1499" t="str">
        <f t="array" ref="I1499">IFERROR(INDEX($G$1:$G$2320,SMALL(IF($G$1:$G$2320&lt;&gt;"",ROW($G$1:$G$2320)),ROW())),"")</f>
        <v/>
      </c>
      <c r="J1499" t="str">
        <f t="array" ref="J1499">IFERROR(INDEX($H$1:$H$2320,SMALL(IF($H$1:$H$2320&lt;&gt;"",ROW($H$1:$H$2320)),ROW())),"")</f>
        <v/>
      </c>
    </row>
    <row r="1500" spans="9:10" x14ac:dyDescent="0.25">
      <c r="I1500" t="str">
        <f t="array" ref="I1500">IFERROR(INDEX($G$1:$G$2320,SMALL(IF($G$1:$G$2320&lt;&gt;"",ROW($G$1:$G$2320)),ROW())),"")</f>
        <v/>
      </c>
      <c r="J1500" t="str">
        <f t="array" ref="J1500">IFERROR(INDEX($H$1:$H$2320,SMALL(IF($H$1:$H$2320&lt;&gt;"",ROW($H$1:$H$2320)),ROW())),"")</f>
        <v/>
      </c>
    </row>
    <row r="1501" spans="9:10" x14ac:dyDescent="0.25">
      <c r="I1501" t="str">
        <f t="array" ref="I1501">IFERROR(INDEX($G$1:$G$2320,SMALL(IF($G$1:$G$2320&lt;&gt;"",ROW($G$1:$G$2320)),ROW())),"")</f>
        <v/>
      </c>
      <c r="J1501" t="str">
        <f t="array" ref="J1501">IFERROR(INDEX($H$1:$H$2320,SMALL(IF($H$1:$H$2320&lt;&gt;"",ROW($H$1:$H$2320)),ROW())),"")</f>
        <v/>
      </c>
    </row>
    <row r="1502" spans="9:10" x14ac:dyDescent="0.25">
      <c r="I1502" t="str">
        <f t="array" ref="I1502">IFERROR(INDEX($G$1:$G$2320,SMALL(IF($G$1:$G$2320&lt;&gt;"",ROW($G$1:$G$2320)),ROW())),"")</f>
        <v/>
      </c>
      <c r="J1502" t="str">
        <f t="array" ref="J1502">IFERROR(INDEX($H$1:$H$2320,SMALL(IF($H$1:$H$2320&lt;&gt;"",ROW($H$1:$H$2320)),ROW())),"")</f>
        <v/>
      </c>
    </row>
    <row r="1503" spans="9:10" x14ac:dyDescent="0.25">
      <c r="I1503" t="str">
        <f t="array" ref="I1503">IFERROR(INDEX($G$1:$G$2320,SMALL(IF($G$1:$G$2320&lt;&gt;"",ROW($G$1:$G$2320)),ROW())),"")</f>
        <v/>
      </c>
      <c r="J1503" t="str">
        <f t="array" ref="J1503">IFERROR(INDEX($H$1:$H$2320,SMALL(IF($H$1:$H$2320&lt;&gt;"",ROW($H$1:$H$2320)),ROW())),"")</f>
        <v/>
      </c>
    </row>
    <row r="1504" spans="9:10" x14ac:dyDescent="0.25">
      <c r="I1504" t="str">
        <f t="array" ref="I1504">IFERROR(INDEX($G$1:$G$2320,SMALL(IF($G$1:$G$2320&lt;&gt;"",ROW($G$1:$G$2320)),ROW())),"")</f>
        <v/>
      </c>
      <c r="J1504" t="str">
        <f t="array" ref="J1504">IFERROR(INDEX($H$1:$H$2320,SMALL(IF($H$1:$H$2320&lt;&gt;"",ROW($H$1:$H$2320)),ROW())),"")</f>
        <v/>
      </c>
    </row>
    <row r="1505" spans="9:10" x14ac:dyDescent="0.25">
      <c r="I1505" t="str">
        <f t="array" ref="I1505">IFERROR(INDEX($G$1:$G$2320,SMALL(IF($G$1:$G$2320&lt;&gt;"",ROW($G$1:$G$2320)),ROW())),"")</f>
        <v/>
      </c>
      <c r="J1505" t="str">
        <f t="array" ref="J1505">IFERROR(INDEX($H$1:$H$2320,SMALL(IF($H$1:$H$2320&lt;&gt;"",ROW($H$1:$H$2320)),ROW())),"")</f>
        <v/>
      </c>
    </row>
    <row r="1506" spans="9:10" x14ac:dyDescent="0.25">
      <c r="I1506" t="str">
        <f t="array" ref="I1506">IFERROR(INDEX($G$1:$G$2320,SMALL(IF($G$1:$G$2320&lt;&gt;"",ROW($G$1:$G$2320)),ROW())),"")</f>
        <v/>
      </c>
      <c r="J1506" t="str">
        <f t="array" ref="J1506">IFERROR(INDEX($H$1:$H$2320,SMALL(IF($H$1:$H$2320&lt;&gt;"",ROW($H$1:$H$2320)),ROW())),"")</f>
        <v/>
      </c>
    </row>
    <row r="1507" spans="9:10" x14ac:dyDescent="0.25">
      <c r="I1507" t="str">
        <f t="array" ref="I1507">IFERROR(INDEX($G$1:$G$2320,SMALL(IF($G$1:$G$2320&lt;&gt;"",ROW($G$1:$G$2320)),ROW())),"")</f>
        <v/>
      </c>
      <c r="J1507" t="str">
        <f t="array" ref="J1507">IFERROR(INDEX($H$1:$H$2320,SMALL(IF($H$1:$H$2320&lt;&gt;"",ROW($H$1:$H$2320)),ROW())),"")</f>
        <v/>
      </c>
    </row>
    <row r="1508" spans="9:10" x14ac:dyDescent="0.25">
      <c r="I1508" t="str">
        <f t="array" ref="I1508">IFERROR(INDEX($G$1:$G$2320,SMALL(IF($G$1:$G$2320&lt;&gt;"",ROW($G$1:$G$2320)),ROW())),"")</f>
        <v/>
      </c>
      <c r="J1508" t="str">
        <f t="array" ref="J1508">IFERROR(INDEX($H$1:$H$2320,SMALL(IF($H$1:$H$2320&lt;&gt;"",ROW($H$1:$H$2320)),ROW())),"")</f>
        <v/>
      </c>
    </row>
    <row r="1509" spans="9:10" x14ac:dyDescent="0.25">
      <c r="I1509" t="str">
        <f t="array" ref="I1509">IFERROR(INDEX($G$1:$G$2320,SMALL(IF($G$1:$G$2320&lt;&gt;"",ROW($G$1:$G$2320)),ROW())),"")</f>
        <v/>
      </c>
      <c r="J1509" t="str">
        <f t="array" ref="J1509">IFERROR(INDEX($H$1:$H$2320,SMALL(IF($H$1:$H$2320&lt;&gt;"",ROW($H$1:$H$2320)),ROW())),"")</f>
        <v/>
      </c>
    </row>
    <row r="1510" spans="9:10" x14ac:dyDescent="0.25">
      <c r="I1510" t="str">
        <f t="array" ref="I1510">IFERROR(INDEX($G$1:$G$2320,SMALL(IF($G$1:$G$2320&lt;&gt;"",ROW($G$1:$G$2320)),ROW())),"")</f>
        <v/>
      </c>
      <c r="J1510" t="str">
        <f t="array" ref="J1510">IFERROR(INDEX($H$1:$H$2320,SMALL(IF($H$1:$H$2320&lt;&gt;"",ROW($H$1:$H$2320)),ROW())),"")</f>
        <v/>
      </c>
    </row>
    <row r="1511" spans="9:10" x14ac:dyDescent="0.25">
      <c r="I1511" t="str">
        <f t="array" ref="I1511">IFERROR(INDEX($G$1:$G$2320,SMALL(IF($G$1:$G$2320&lt;&gt;"",ROW($G$1:$G$2320)),ROW())),"")</f>
        <v/>
      </c>
      <c r="J1511" t="str">
        <f t="array" ref="J1511">IFERROR(INDEX($H$1:$H$2320,SMALL(IF($H$1:$H$2320&lt;&gt;"",ROW($H$1:$H$2320)),ROW())),"")</f>
        <v/>
      </c>
    </row>
    <row r="1512" spans="9:10" x14ac:dyDescent="0.25">
      <c r="I1512" t="str">
        <f t="array" ref="I1512">IFERROR(INDEX($G$1:$G$2320,SMALL(IF($G$1:$G$2320&lt;&gt;"",ROW($G$1:$G$2320)),ROW())),"")</f>
        <v/>
      </c>
      <c r="J1512" t="str">
        <f t="array" ref="J1512">IFERROR(INDEX($H$1:$H$2320,SMALL(IF($H$1:$H$2320&lt;&gt;"",ROW($H$1:$H$2320)),ROW())),"")</f>
        <v/>
      </c>
    </row>
    <row r="1513" spans="9:10" x14ac:dyDescent="0.25">
      <c r="I1513" t="str">
        <f t="array" ref="I1513">IFERROR(INDEX($G$1:$G$2320,SMALL(IF($G$1:$G$2320&lt;&gt;"",ROW($G$1:$G$2320)),ROW())),"")</f>
        <v/>
      </c>
      <c r="J1513" t="str">
        <f t="array" ref="J1513">IFERROR(INDEX($H$1:$H$2320,SMALL(IF($H$1:$H$2320&lt;&gt;"",ROW($H$1:$H$2320)),ROW())),"")</f>
        <v/>
      </c>
    </row>
    <row r="1514" spans="9:10" x14ac:dyDescent="0.25">
      <c r="I1514" t="str">
        <f t="array" ref="I1514">IFERROR(INDEX($G$1:$G$2320,SMALL(IF($G$1:$G$2320&lt;&gt;"",ROW($G$1:$G$2320)),ROW())),"")</f>
        <v/>
      </c>
      <c r="J1514" t="str">
        <f t="array" ref="J1514">IFERROR(INDEX($H$1:$H$2320,SMALL(IF($H$1:$H$2320&lt;&gt;"",ROW($H$1:$H$2320)),ROW())),"")</f>
        <v/>
      </c>
    </row>
    <row r="1515" spans="9:10" x14ac:dyDescent="0.25">
      <c r="I1515" t="str">
        <f t="array" ref="I1515">IFERROR(INDEX($G$1:$G$2320,SMALL(IF($G$1:$G$2320&lt;&gt;"",ROW($G$1:$G$2320)),ROW())),"")</f>
        <v/>
      </c>
      <c r="J1515" t="str">
        <f t="array" ref="J1515">IFERROR(INDEX($H$1:$H$2320,SMALL(IF($H$1:$H$2320&lt;&gt;"",ROW($H$1:$H$2320)),ROW())),"")</f>
        <v/>
      </c>
    </row>
    <row r="1516" spans="9:10" x14ac:dyDescent="0.25">
      <c r="I1516" t="str">
        <f t="array" ref="I1516">IFERROR(INDEX($G$1:$G$2320,SMALL(IF($G$1:$G$2320&lt;&gt;"",ROW($G$1:$G$2320)),ROW())),"")</f>
        <v/>
      </c>
      <c r="J1516" t="str">
        <f t="array" ref="J1516">IFERROR(INDEX($H$1:$H$2320,SMALL(IF($H$1:$H$2320&lt;&gt;"",ROW($H$1:$H$2320)),ROW())),"")</f>
        <v/>
      </c>
    </row>
    <row r="1517" spans="9:10" x14ac:dyDescent="0.25">
      <c r="I1517" t="str">
        <f t="array" ref="I1517">IFERROR(INDEX($G$1:$G$2320,SMALL(IF($G$1:$G$2320&lt;&gt;"",ROW($G$1:$G$2320)),ROW())),"")</f>
        <v/>
      </c>
      <c r="J1517" t="str">
        <f t="array" ref="J1517">IFERROR(INDEX($H$1:$H$2320,SMALL(IF($H$1:$H$2320&lt;&gt;"",ROW($H$1:$H$2320)),ROW())),"")</f>
        <v/>
      </c>
    </row>
    <row r="1518" spans="9:10" x14ac:dyDescent="0.25">
      <c r="I1518" t="str">
        <f t="array" ref="I1518">IFERROR(INDEX($G$1:$G$2320,SMALL(IF($G$1:$G$2320&lt;&gt;"",ROW($G$1:$G$2320)),ROW())),"")</f>
        <v/>
      </c>
      <c r="J1518" t="str">
        <f t="array" ref="J1518">IFERROR(INDEX($H$1:$H$2320,SMALL(IF($H$1:$H$2320&lt;&gt;"",ROW($H$1:$H$2320)),ROW())),"")</f>
        <v/>
      </c>
    </row>
    <row r="1519" spans="9:10" x14ac:dyDescent="0.25">
      <c r="I1519" t="str">
        <f t="array" ref="I1519">IFERROR(INDEX($G$1:$G$2320,SMALL(IF($G$1:$G$2320&lt;&gt;"",ROW($G$1:$G$2320)),ROW())),"")</f>
        <v/>
      </c>
      <c r="J1519" t="str">
        <f t="array" ref="J1519">IFERROR(INDEX($H$1:$H$2320,SMALL(IF($H$1:$H$2320&lt;&gt;"",ROW($H$1:$H$2320)),ROW())),"")</f>
        <v/>
      </c>
    </row>
    <row r="1520" spans="9:10" x14ac:dyDescent="0.25">
      <c r="I1520" t="str">
        <f t="array" ref="I1520">IFERROR(INDEX($G$1:$G$2320,SMALL(IF($G$1:$G$2320&lt;&gt;"",ROW($G$1:$G$2320)),ROW())),"")</f>
        <v/>
      </c>
      <c r="J1520" t="str">
        <f t="array" ref="J1520">IFERROR(INDEX($H$1:$H$2320,SMALL(IF($H$1:$H$2320&lt;&gt;"",ROW($H$1:$H$2320)),ROW())),"")</f>
        <v/>
      </c>
    </row>
    <row r="1521" spans="9:10" x14ac:dyDescent="0.25">
      <c r="I1521" t="str">
        <f t="array" ref="I1521">IFERROR(INDEX($G$1:$G$2320,SMALL(IF($G$1:$G$2320&lt;&gt;"",ROW($G$1:$G$2320)),ROW())),"")</f>
        <v/>
      </c>
      <c r="J1521" t="str">
        <f t="array" ref="J1521">IFERROR(INDEX($H$1:$H$2320,SMALL(IF($H$1:$H$2320&lt;&gt;"",ROW($H$1:$H$2320)),ROW())),"")</f>
        <v/>
      </c>
    </row>
    <row r="1522" spans="9:10" x14ac:dyDescent="0.25">
      <c r="I1522" t="str">
        <f t="array" ref="I1522">IFERROR(INDEX($G$1:$G$2320,SMALL(IF($G$1:$G$2320&lt;&gt;"",ROW($G$1:$G$2320)),ROW())),"")</f>
        <v/>
      </c>
      <c r="J1522" t="str">
        <f t="array" ref="J1522">IFERROR(INDEX($H$1:$H$2320,SMALL(IF($H$1:$H$2320&lt;&gt;"",ROW($H$1:$H$2320)),ROW())),"")</f>
        <v/>
      </c>
    </row>
    <row r="1523" spans="9:10" x14ac:dyDescent="0.25">
      <c r="I1523" t="str">
        <f t="array" ref="I1523">IFERROR(INDEX($G$1:$G$2320,SMALL(IF($G$1:$G$2320&lt;&gt;"",ROW($G$1:$G$2320)),ROW())),"")</f>
        <v/>
      </c>
      <c r="J1523" t="str">
        <f t="array" ref="J1523">IFERROR(INDEX($H$1:$H$2320,SMALL(IF($H$1:$H$2320&lt;&gt;"",ROW($H$1:$H$2320)),ROW())),"")</f>
        <v/>
      </c>
    </row>
    <row r="1524" spans="9:10" x14ac:dyDescent="0.25">
      <c r="I1524" t="str">
        <f t="array" ref="I1524">IFERROR(INDEX($G$1:$G$2320,SMALL(IF($G$1:$G$2320&lt;&gt;"",ROW($G$1:$G$2320)),ROW())),"")</f>
        <v/>
      </c>
      <c r="J1524" t="str">
        <f t="array" ref="J1524">IFERROR(INDEX($H$1:$H$2320,SMALL(IF($H$1:$H$2320&lt;&gt;"",ROW($H$1:$H$2320)),ROW())),"")</f>
        <v/>
      </c>
    </row>
    <row r="1525" spans="9:10" x14ac:dyDescent="0.25">
      <c r="I1525" t="str">
        <f t="array" ref="I1525">IFERROR(INDEX($G$1:$G$2320,SMALL(IF($G$1:$G$2320&lt;&gt;"",ROW($G$1:$G$2320)),ROW())),"")</f>
        <v/>
      </c>
      <c r="J1525" t="str">
        <f t="array" ref="J1525">IFERROR(INDEX($H$1:$H$2320,SMALL(IF($H$1:$H$2320&lt;&gt;"",ROW($H$1:$H$2320)),ROW())),"")</f>
        <v/>
      </c>
    </row>
    <row r="1526" spans="9:10" x14ac:dyDescent="0.25">
      <c r="I1526" t="str">
        <f t="array" ref="I1526">IFERROR(INDEX($G$1:$G$2320,SMALL(IF($G$1:$G$2320&lt;&gt;"",ROW($G$1:$G$2320)),ROW())),"")</f>
        <v/>
      </c>
      <c r="J1526" t="str">
        <f t="array" ref="J1526">IFERROR(INDEX($H$1:$H$2320,SMALL(IF($H$1:$H$2320&lt;&gt;"",ROW($H$1:$H$2320)),ROW())),"")</f>
        <v/>
      </c>
    </row>
    <row r="1527" spans="9:10" x14ac:dyDescent="0.25">
      <c r="I1527" t="str">
        <f t="array" ref="I1527">IFERROR(INDEX($G$1:$G$2320,SMALL(IF($G$1:$G$2320&lt;&gt;"",ROW($G$1:$G$2320)),ROW())),"")</f>
        <v/>
      </c>
      <c r="J1527" t="str">
        <f t="array" ref="J1527">IFERROR(INDEX($H$1:$H$2320,SMALL(IF($H$1:$H$2320&lt;&gt;"",ROW($H$1:$H$2320)),ROW())),"")</f>
        <v/>
      </c>
    </row>
    <row r="1528" spans="9:10" x14ac:dyDescent="0.25">
      <c r="I1528" t="str">
        <f t="array" ref="I1528">IFERROR(INDEX($G$1:$G$2320,SMALL(IF($G$1:$G$2320&lt;&gt;"",ROW($G$1:$G$2320)),ROW())),"")</f>
        <v/>
      </c>
      <c r="J1528" t="str">
        <f t="array" ref="J1528">IFERROR(INDEX($H$1:$H$2320,SMALL(IF($H$1:$H$2320&lt;&gt;"",ROW($H$1:$H$2320)),ROW())),"")</f>
        <v/>
      </c>
    </row>
    <row r="1529" spans="9:10" x14ac:dyDescent="0.25">
      <c r="I1529" t="str">
        <f t="array" ref="I1529">IFERROR(INDEX($G$1:$G$2320,SMALL(IF($G$1:$G$2320&lt;&gt;"",ROW($G$1:$G$2320)),ROW())),"")</f>
        <v/>
      </c>
      <c r="J1529" t="str">
        <f t="array" ref="J1529">IFERROR(INDEX($H$1:$H$2320,SMALL(IF($H$1:$H$2320&lt;&gt;"",ROW($H$1:$H$2320)),ROW())),"")</f>
        <v/>
      </c>
    </row>
    <row r="1530" spans="9:10" x14ac:dyDescent="0.25">
      <c r="I1530" t="str">
        <f t="array" ref="I1530">IFERROR(INDEX($G$1:$G$2320,SMALL(IF($G$1:$G$2320&lt;&gt;"",ROW($G$1:$G$2320)),ROW())),"")</f>
        <v/>
      </c>
      <c r="J1530" t="str">
        <f t="array" ref="J1530">IFERROR(INDEX($H$1:$H$2320,SMALL(IF($H$1:$H$2320&lt;&gt;"",ROW($H$1:$H$2320)),ROW())),"")</f>
        <v/>
      </c>
    </row>
    <row r="1531" spans="9:10" x14ac:dyDescent="0.25">
      <c r="I1531" t="str">
        <f t="array" ref="I1531">IFERROR(INDEX($G$1:$G$2320,SMALL(IF($G$1:$G$2320&lt;&gt;"",ROW($G$1:$G$2320)),ROW())),"")</f>
        <v/>
      </c>
      <c r="J1531" t="str">
        <f t="array" ref="J1531">IFERROR(INDEX($H$1:$H$2320,SMALL(IF($H$1:$H$2320&lt;&gt;"",ROW($H$1:$H$2320)),ROW())),"")</f>
        <v/>
      </c>
    </row>
    <row r="1532" spans="9:10" x14ac:dyDescent="0.25">
      <c r="I1532" t="str">
        <f t="array" ref="I1532">IFERROR(INDEX($G$1:$G$2320,SMALL(IF($G$1:$G$2320&lt;&gt;"",ROW($G$1:$G$2320)),ROW())),"")</f>
        <v/>
      </c>
      <c r="J1532" t="str">
        <f t="array" ref="J1532">IFERROR(INDEX($H$1:$H$2320,SMALL(IF($H$1:$H$2320&lt;&gt;"",ROW($H$1:$H$2320)),ROW())),"")</f>
        <v/>
      </c>
    </row>
    <row r="1533" spans="9:10" x14ac:dyDescent="0.25">
      <c r="I1533" t="str">
        <f t="array" ref="I1533">IFERROR(INDEX($G$1:$G$2320,SMALL(IF($G$1:$G$2320&lt;&gt;"",ROW($G$1:$G$2320)),ROW())),"")</f>
        <v/>
      </c>
      <c r="J1533" t="str">
        <f t="array" ref="J1533">IFERROR(INDEX($H$1:$H$2320,SMALL(IF($H$1:$H$2320&lt;&gt;"",ROW($H$1:$H$2320)),ROW())),"")</f>
        <v/>
      </c>
    </row>
    <row r="1534" spans="9:10" x14ac:dyDescent="0.25">
      <c r="I1534" t="str">
        <f t="array" ref="I1534">IFERROR(INDEX($G$1:$G$2320,SMALL(IF($G$1:$G$2320&lt;&gt;"",ROW($G$1:$G$2320)),ROW())),"")</f>
        <v/>
      </c>
      <c r="J1534" t="str">
        <f t="array" ref="J1534">IFERROR(INDEX($H$1:$H$2320,SMALL(IF($H$1:$H$2320&lt;&gt;"",ROW($H$1:$H$2320)),ROW())),"")</f>
        <v/>
      </c>
    </row>
    <row r="1535" spans="9:10" x14ac:dyDescent="0.25">
      <c r="I1535" t="str">
        <f t="array" ref="I1535">IFERROR(INDEX($G$1:$G$2320,SMALL(IF($G$1:$G$2320&lt;&gt;"",ROW($G$1:$G$2320)),ROW())),"")</f>
        <v/>
      </c>
      <c r="J1535" t="str">
        <f t="array" ref="J1535">IFERROR(INDEX($H$1:$H$2320,SMALL(IF($H$1:$H$2320&lt;&gt;"",ROW($H$1:$H$2320)),ROW())),"")</f>
        <v/>
      </c>
    </row>
    <row r="1536" spans="9:10" x14ac:dyDescent="0.25">
      <c r="I1536" t="str">
        <f t="array" ref="I1536">IFERROR(INDEX($G$1:$G$2320,SMALL(IF($G$1:$G$2320&lt;&gt;"",ROW($G$1:$G$2320)),ROW())),"")</f>
        <v/>
      </c>
      <c r="J1536" t="str">
        <f t="array" ref="J1536">IFERROR(INDEX($H$1:$H$2320,SMALL(IF($H$1:$H$2320&lt;&gt;"",ROW($H$1:$H$2320)),ROW())),"")</f>
        <v/>
      </c>
    </row>
    <row r="1537" spans="9:10" x14ac:dyDescent="0.25">
      <c r="I1537" t="str">
        <f t="array" ref="I1537">IFERROR(INDEX($G$1:$G$2320,SMALL(IF($G$1:$G$2320&lt;&gt;"",ROW($G$1:$G$2320)),ROW())),"")</f>
        <v/>
      </c>
      <c r="J1537" t="str">
        <f t="array" ref="J1537">IFERROR(INDEX($H$1:$H$2320,SMALL(IF($H$1:$H$2320&lt;&gt;"",ROW($H$1:$H$2320)),ROW())),"")</f>
        <v/>
      </c>
    </row>
    <row r="1538" spans="9:10" x14ac:dyDescent="0.25">
      <c r="I1538" t="str">
        <f t="array" ref="I1538">IFERROR(INDEX($G$1:$G$2320,SMALL(IF($G$1:$G$2320&lt;&gt;"",ROW($G$1:$G$2320)),ROW())),"")</f>
        <v/>
      </c>
      <c r="J1538" t="str">
        <f t="array" ref="J1538">IFERROR(INDEX($H$1:$H$2320,SMALL(IF($H$1:$H$2320&lt;&gt;"",ROW($H$1:$H$2320)),ROW())),"")</f>
        <v/>
      </c>
    </row>
    <row r="1539" spans="9:10" x14ac:dyDescent="0.25">
      <c r="I1539" t="str">
        <f t="array" ref="I1539">IFERROR(INDEX($G$1:$G$2320,SMALL(IF($G$1:$G$2320&lt;&gt;"",ROW($G$1:$G$2320)),ROW())),"")</f>
        <v/>
      </c>
      <c r="J1539" t="str">
        <f t="array" ref="J1539">IFERROR(INDEX($H$1:$H$2320,SMALL(IF($H$1:$H$2320&lt;&gt;"",ROW($H$1:$H$2320)),ROW())),"")</f>
        <v/>
      </c>
    </row>
    <row r="1540" spans="9:10" x14ac:dyDescent="0.25">
      <c r="I1540" t="str">
        <f t="array" ref="I1540">IFERROR(INDEX($G$1:$G$2320,SMALL(IF($G$1:$G$2320&lt;&gt;"",ROW($G$1:$G$2320)),ROW())),"")</f>
        <v/>
      </c>
      <c r="J1540" t="str">
        <f t="array" ref="J1540">IFERROR(INDEX($H$1:$H$2320,SMALL(IF($H$1:$H$2320&lt;&gt;"",ROW($H$1:$H$2320)),ROW())),"")</f>
        <v/>
      </c>
    </row>
    <row r="1541" spans="9:10" x14ac:dyDescent="0.25">
      <c r="I1541" t="str">
        <f t="array" ref="I1541">IFERROR(INDEX($G$1:$G$2320,SMALL(IF($G$1:$G$2320&lt;&gt;"",ROW($G$1:$G$2320)),ROW())),"")</f>
        <v/>
      </c>
      <c r="J1541" t="str">
        <f t="array" ref="J1541">IFERROR(INDEX($H$1:$H$2320,SMALL(IF($H$1:$H$2320&lt;&gt;"",ROW($H$1:$H$2320)),ROW())),"")</f>
        <v/>
      </c>
    </row>
    <row r="1542" spans="9:10" x14ac:dyDescent="0.25">
      <c r="I1542" t="str">
        <f t="array" ref="I1542">IFERROR(INDEX($G$1:$G$2320,SMALL(IF($G$1:$G$2320&lt;&gt;"",ROW($G$1:$G$2320)),ROW())),"")</f>
        <v/>
      </c>
      <c r="J1542" t="str">
        <f t="array" ref="J1542">IFERROR(INDEX($H$1:$H$2320,SMALL(IF($H$1:$H$2320&lt;&gt;"",ROW($H$1:$H$2320)),ROW())),"")</f>
        <v/>
      </c>
    </row>
    <row r="1543" spans="9:10" x14ac:dyDescent="0.25">
      <c r="I1543" t="str">
        <f t="array" ref="I1543">IFERROR(INDEX($G$1:$G$2320,SMALL(IF($G$1:$G$2320&lt;&gt;"",ROW($G$1:$G$2320)),ROW())),"")</f>
        <v/>
      </c>
      <c r="J1543" t="str">
        <f t="array" ref="J1543">IFERROR(INDEX($H$1:$H$2320,SMALL(IF($H$1:$H$2320&lt;&gt;"",ROW($H$1:$H$2320)),ROW())),"")</f>
        <v/>
      </c>
    </row>
    <row r="1544" spans="9:10" x14ac:dyDescent="0.25">
      <c r="I1544" t="str">
        <f t="array" ref="I1544">IFERROR(INDEX($G$1:$G$2320,SMALL(IF($G$1:$G$2320&lt;&gt;"",ROW($G$1:$G$2320)),ROW())),"")</f>
        <v/>
      </c>
      <c r="J1544" t="str">
        <f t="array" ref="J1544">IFERROR(INDEX($H$1:$H$2320,SMALL(IF($H$1:$H$2320&lt;&gt;"",ROW($H$1:$H$2320)),ROW())),"")</f>
        <v/>
      </c>
    </row>
    <row r="1545" spans="9:10" x14ac:dyDescent="0.25">
      <c r="I1545" t="str">
        <f t="array" ref="I1545">IFERROR(INDEX($G$1:$G$2320,SMALL(IF($G$1:$G$2320&lt;&gt;"",ROW($G$1:$G$2320)),ROW())),"")</f>
        <v/>
      </c>
      <c r="J1545" t="str">
        <f t="array" ref="J1545">IFERROR(INDEX($H$1:$H$2320,SMALL(IF($H$1:$H$2320&lt;&gt;"",ROW($H$1:$H$2320)),ROW())),"")</f>
        <v/>
      </c>
    </row>
    <row r="1546" spans="9:10" x14ac:dyDescent="0.25">
      <c r="I1546" t="str">
        <f t="array" ref="I1546">IFERROR(INDEX($G$1:$G$2320,SMALL(IF($G$1:$G$2320&lt;&gt;"",ROW($G$1:$G$2320)),ROW())),"")</f>
        <v/>
      </c>
      <c r="J1546" t="str">
        <f t="array" ref="J1546">IFERROR(INDEX($H$1:$H$2320,SMALL(IF($H$1:$H$2320&lt;&gt;"",ROW($H$1:$H$2320)),ROW())),"")</f>
        <v/>
      </c>
    </row>
    <row r="1547" spans="9:10" x14ac:dyDescent="0.25">
      <c r="I1547" t="str">
        <f t="array" ref="I1547">IFERROR(INDEX($G$1:$G$2320,SMALL(IF($G$1:$G$2320&lt;&gt;"",ROW($G$1:$G$2320)),ROW())),"")</f>
        <v/>
      </c>
      <c r="J1547" t="str">
        <f t="array" ref="J1547">IFERROR(INDEX($H$1:$H$2320,SMALL(IF($H$1:$H$2320&lt;&gt;"",ROW($H$1:$H$2320)),ROW())),"")</f>
        <v/>
      </c>
    </row>
    <row r="1548" spans="9:10" x14ac:dyDescent="0.25">
      <c r="I1548" t="str">
        <f t="array" ref="I1548">IFERROR(INDEX($G$1:$G$2320,SMALL(IF($G$1:$G$2320&lt;&gt;"",ROW($G$1:$G$2320)),ROW())),"")</f>
        <v/>
      </c>
      <c r="J1548" t="str">
        <f t="array" ref="J1548">IFERROR(INDEX($H$1:$H$2320,SMALL(IF($H$1:$H$2320&lt;&gt;"",ROW($H$1:$H$2320)),ROW())),"")</f>
        <v/>
      </c>
    </row>
    <row r="1549" spans="9:10" x14ac:dyDescent="0.25">
      <c r="I1549" t="str">
        <f t="array" ref="I1549">IFERROR(INDEX($G$1:$G$2320,SMALL(IF($G$1:$G$2320&lt;&gt;"",ROW($G$1:$G$2320)),ROW())),"")</f>
        <v/>
      </c>
      <c r="J1549" t="str">
        <f t="array" ref="J1549">IFERROR(INDEX($H$1:$H$2320,SMALL(IF($H$1:$H$2320&lt;&gt;"",ROW($H$1:$H$2320)),ROW())),"")</f>
        <v/>
      </c>
    </row>
    <row r="1550" spans="9:10" x14ac:dyDescent="0.25">
      <c r="I1550" t="str">
        <f t="array" ref="I1550">IFERROR(INDEX($G$1:$G$2320,SMALL(IF($G$1:$G$2320&lt;&gt;"",ROW($G$1:$G$2320)),ROW())),"")</f>
        <v/>
      </c>
      <c r="J1550" t="str">
        <f t="array" ref="J1550">IFERROR(INDEX($H$1:$H$2320,SMALL(IF($H$1:$H$2320&lt;&gt;"",ROW($H$1:$H$2320)),ROW())),"")</f>
        <v/>
      </c>
    </row>
    <row r="1551" spans="9:10" x14ac:dyDescent="0.25">
      <c r="I1551" t="str">
        <f t="array" ref="I1551">IFERROR(INDEX($G$1:$G$2320,SMALL(IF($G$1:$G$2320&lt;&gt;"",ROW($G$1:$G$2320)),ROW())),"")</f>
        <v/>
      </c>
      <c r="J1551" t="str">
        <f t="array" ref="J1551">IFERROR(INDEX($H$1:$H$2320,SMALL(IF($H$1:$H$2320&lt;&gt;"",ROW($H$1:$H$2320)),ROW())),"")</f>
        <v/>
      </c>
    </row>
    <row r="1552" spans="9:10" x14ac:dyDescent="0.25">
      <c r="I1552" t="str">
        <f t="array" ref="I1552">IFERROR(INDEX($G$1:$G$2320,SMALL(IF($G$1:$G$2320&lt;&gt;"",ROW($G$1:$G$2320)),ROW())),"")</f>
        <v/>
      </c>
      <c r="J1552" t="str">
        <f t="array" ref="J1552">IFERROR(INDEX($H$1:$H$2320,SMALL(IF($H$1:$H$2320&lt;&gt;"",ROW($H$1:$H$2320)),ROW())),"")</f>
        <v/>
      </c>
    </row>
    <row r="1553" spans="9:10" x14ac:dyDescent="0.25">
      <c r="I1553" t="str">
        <f t="array" ref="I1553">IFERROR(INDEX($G$1:$G$2320,SMALL(IF($G$1:$G$2320&lt;&gt;"",ROW($G$1:$G$2320)),ROW())),"")</f>
        <v/>
      </c>
      <c r="J1553" t="str">
        <f t="array" ref="J1553">IFERROR(INDEX($H$1:$H$2320,SMALL(IF($H$1:$H$2320&lt;&gt;"",ROW($H$1:$H$2320)),ROW())),"")</f>
        <v/>
      </c>
    </row>
    <row r="1554" spans="9:10" x14ac:dyDescent="0.25">
      <c r="I1554" t="str">
        <f t="array" ref="I1554">IFERROR(INDEX($G$1:$G$2320,SMALL(IF($G$1:$G$2320&lt;&gt;"",ROW($G$1:$G$2320)),ROW())),"")</f>
        <v/>
      </c>
      <c r="J1554" t="str">
        <f t="array" ref="J1554">IFERROR(INDEX($H$1:$H$2320,SMALL(IF($H$1:$H$2320&lt;&gt;"",ROW($H$1:$H$2320)),ROW())),"")</f>
        <v/>
      </c>
    </row>
    <row r="1555" spans="9:10" x14ac:dyDescent="0.25">
      <c r="I1555" t="str">
        <f t="array" ref="I1555">IFERROR(INDEX($G$1:$G$2320,SMALL(IF($G$1:$G$2320&lt;&gt;"",ROW($G$1:$G$2320)),ROW())),"")</f>
        <v/>
      </c>
      <c r="J1555" t="str">
        <f t="array" ref="J1555">IFERROR(INDEX($H$1:$H$2320,SMALL(IF($H$1:$H$2320&lt;&gt;"",ROW($H$1:$H$2320)),ROW())),"")</f>
        <v/>
      </c>
    </row>
    <row r="1556" spans="9:10" x14ac:dyDescent="0.25">
      <c r="I1556" t="str">
        <f t="array" ref="I1556">IFERROR(INDEX($G$1:$G$2320,SMALL(IF($G$1:$G$2320&lt;&gt;"",ROW($G$1:$G$2320)),ROW())),"")</f>
        <v/>
      </c>
      <c r="J1556" t="str">
        <f t="array" ref="J1556">IFERROR(INDEX($H$1:$H$2320,SMALL(IF($H$1:$H$2320&lt;&gt;"",ROW($H$1:$H$2320)),ROW())),"")</f>
        <v/>
      </c>
    </row>
    <row r="1557" spans="9:10" x14ac:dyDescent="0.25">
      <c r="I1557" t="str">
        <f t="array" ref="I1557">IFERROR(INDEX($G$1:$G$2320,SMALL(IF($G$1:$G$2320&lt;&gt;"",ROW($G$1:$G$2320)),ROW())),"")</f>
        <v/>
      </c>
      <c r="J1557" t="str">
        <f t="array" ref="J1557">IFERROR(INDEX($H$1:$H$2320,SMALL(IF($H$1:$H$2320&lt;&gt;"",ROW($H$1:$H$2320)),ROW())),"")</f>
        <v/>
      </c>
    </row>
    <row r="1558" spans="9:10" x14ac:dyDescent="0.25">
      <c r="I1558" t="str">
        <f t="array" ref="I1558">IFERROR(INDEX($G$1:$G$2320,SMALL(IF($G$1:$G$2320&lt;&gt;"",ROW($G$1:$G$2320)),ROW())),"")</f>
        <v/>
      </c>
      <c r="J1558" t="str">
        <f t="array" ref="J1558">IFERROR(INDEX($H$1:$H$2320,SMALL(IF($H$1:$H$2320&lt;&gt;"",ROW($H$1:$H$2320)),ROW())),"")</f>
        <v/>
      </c>
    </row>
    <row r="1559" spans="9:10" x14ac:dyDescent="0.25">
      <c r="I1559" t="str">
        <f t="array" ref="I1559">IFERROR(INDEX($G$1:$G$2320,SMALL(IF($G$1:$G$2320&lt;&gt;"",ROW($G$1:$G$2320)),ROW())),"")</f>
        <v/>
      </c>
      <c r="J1559" t="str">
        <f t="array" ref="J1559">IFERROR(INDEX($H$1:$H$2320,SMALL(IF($H$1:$H$2320&lt;&gt;"",ROW($H$1:$H$2320)),ROW())),"")</f>
        <v/>
      </c>
    </row>
    <row r="1560" spans="9:10" x14ac:dyDescent="0.25">
      <c r="I1560" t="str">
        <f t="array" ref="I1560">IFERROR(INDEX($G$1:$G$2320,SMALL(IF($G$1:$G$2320&lt;&gt;"",ROW($G$1:$G$2320)),ROW())),"")</f>
        <v/>
      </c>
      <c r="J1560" t="str">
        <f t="array" ref="J1560">IFERROR(INDEX($H$1:$H$2320,SMALL(IF($H$1:$H$2320&lt;&gt;"",ROW($H$1:$H$2320)),ROW())),"")</f>
        <v/>
      </c>
    </row>
    <row r="1561" spans="9:10" x14ac:dyDescent="0.25">
      <c r="I1561" t="str">
        <f t="array" ref="I1561">IFERROR(INDEX($G$1:$G$2320,SMALL(IF($G$1:$G$2320&lt;&gt;"",ROW($G$1:$G$2320)),ROW())),"")</f>
        <v/>
      </c>
      <c r="J1561" t="str">
        <f t="array" ref="J1561">IFERROR(INDEX($H$1:$H$2320,SMALL(IF($H$1:$H$2320&lt;&gt;"",ROW($H$1:$H$2320)),ROW())),"")</f>
        <v/>
      </c>
    </row>
    <row r="1562" spans="9:10" x14ac:dyDescent="0.25">
      <c r="I1562" t="str">
        <f t="array" ref="I1562">IFERROR(INDEX($G$1:$G$2320,SMALL(IF($G$1:$G$2320&lt;&gt;"",ROW($G$1:$G$2320)),ROW())),"")</f>
        <v/>
      </c>
      <c r="J1562" t="str">
        <f t="array" ref="J1562">IFERROR(INDEX($H$1:$H$2320,SMALL(IF($H$1:$H$2320&lt;&gt;"",ROW($H$1:$H$2320)),ROW())),"")</f>
        <v/>
      </c>
    </row>
    <row r="1563" spans="9:10" x14ac:dyDescent="0.25">
      <c r="I1563" t="str">
        <f t="array" ref="I1563">IFERROR(INDEX($G$1:$G$2320,SMALL(IF($G$1:$G$2320&lt;&gt;"",ROW($G$1:$G$2320)),ROW())),"")</f>
        <v/>
      </c>
      <c r="J1563" t="str">
        <f t="array" ref="J1563">IFERROR(INDEX($H$1:$H$2320,SMALL(IF($H$1:$H$2320&lt;&gt;"",ROW($H$1:$H$2320)),ROW())),"")</f>
        <v/>
      </c>
    </row>
    <row r="1564" spans="9:10" x14ac:dyDescent="0.25">
      <c r="I1564" t="str">
        <f t="array" ref="I1564">IFERROR(INDEX($G$1:$G$2320,SMALL(IF($G$1:$G$2320&lt;&gt;"",ROW($G$1:$G$2320)),ROW())),"")</f>
        <v/>
      </c>
      <c r="J1564" t="str">
        <f t="array" ref="J1564">IFERROR(INDEX($H$1:$H$2320,SMALL(IF($H$1:$H$2320&lt;&gt;"",ROW($H$1:$H$2320)),ROW())),"")</f>
        <v/>
      </c>
    </row>
    <row r="1565" spans="9:10" x14ac:dyDescent="0.25">
      <c r="I1565" t="str">
        <f t="array" ref="I1565">IFERROR(INDEX($G$1:$G$2320,SMALL(IF($G$1:$G$2320&lt;&gt;"",ROW($G$1:$G$2320)),ROW())),"")</f>
        <v/>
      </c>
      <c r="J1565" t="str">
        <f t="array" ref="J1565">IFERROR(INDEX($H$1:$H$2320,SMALL(IF($H$1:$H$2320&lt;&gt;"",ROW($H$1:$H$2320)),ROW())),"")</f>
        <v/>
      </c>
    </row>
    <row r="1566" spans="9:10" x14ac:dyDescent="0.25">
      <c r="I1566" t="str">
        <f t="array" ref="I1566">IFERROR(INDEX($G$1:$G$2320,SMALL(IF($G$1:$G$2320&lt;&gt;"",ROW($G$1:$G$2320)),ROW())),"")</f>
        <v/>
      </c>
      <c r="J1566" t="str">
        <f t="array" ref="J1566">IFERROR(INDEX($H$1:$H$2320,SMALL(IF($H$1:$H$2320&lt;&gt;"",ROW($H$1:$H$2320)),ROW())),"")</f>
        <v/>
      </c>
    </row>
    <row r="1567" spans="9:10" x14ac:dyDescent="0.25">
      <c r="I1567" t="str">
        <f t="array" ref="I1567">IFERROR(INDEX($G$1:$G$2320,SMALL(IF($G$1:$G$2320&lt;&gt;"",ROW($G$1:$G$2320)),ROW())),"")</f>
        <v/>
      </c>
      <c r="J1567" t="str">
        <f t="array" ref="J1567">IFERROR(INDEX($H$1:$H$2320,SMALL(IF($H$1:$H$2320&lt;&gt;"",ROW($H$1:$H$2320)),ROW())),"")</f>
        <v/>
      </c>
    </row>
    <row r="1568" spans="9:10" x14ac:dyDescent="0.25">
      <c r="I1568" t="str">
        <f t="array" ref="I1568">IFERROR(INDEX($G$1:$G$2320,SMALL(IF($G$1:$G$2320&lt;&gt;"",ROW($G$1:$G$2320)),ROW())),"")</f>
        <v/>
      </c>
      <c r="J1568" t="str">
        <f t="array" ref="J1568">IFERROR(INDEX($H$1:$H$2320,SMALL(IF($H$1:$H$2320&lt;&gt;"",ROW($H$1:$H$2320)),ROW())),"")</f>
        <v/>
      </c>
    </row>
    <row r="1569" spans="9:10" x14ac:dyDescent="0.25">
      <c r="I1569" t="str">
        <f t="array" ref="I1569">IFERROR(INDEX($G$1:$G$2320,SMALL(IF($G$1:$G$2320&lt;&gt;"",ROW($G$1:$G$2320)),ROW())),"")</f>
        <v/>
      </c>
      <c r="J1569" t="str">
        <f t="array" ref="J1569">IFERROR(INDEX($H$1:$H$2320,SMALL(IF($H$1:$H$2320&lt;&gt;"",ROW($H$1:$H$2320)),ROW())),"")</f>
        <v/>
      </c>
    </row>
    <row r="1570" spans="9:10" x14ac:dyDescent="0.25">
      <c r="I1570" t="str">
        <f t="array" ref="I1570">IFERROR(INDEX($G$1:$G$2320,SMALL(IF($G$1:$G$2320&lt;&gt;"",ROW($G$1:$G$2320)),ROW())),"")</f>
        <v/>
      </c>
      <c r="J1570" t="str">
        <f t="array" ref="J1570">IFERROR(INDEX($H$1:$H$2320,SMALL(IF($H$1:$H$2320&lt;&gt;"",ROW($H$1:$H$2320)),ROW())),"")</f>
        <v/>
      </c>
    </row>
    <row r="1571" spans="9:10" x14ac:dyDescent="0.25">
      <c r="I1571" t="str">
        <f t="array" ref="I1571">IFERROR(INDEX($G$1:$G$2320,SMALL(IF($G$1:$G$2320&lt;&gt;"",ROW($G$1:$G$2320)),ROW())),"")</f>
        <v/>
      </c>
      <c r="J1571" t="str">
        <f t="array" ref="J1571">IFERROR(INDEX($H$1:$H$2320,SMALL(IF($H$1:$H$2320&lt;&gt;"",ROW($H$1:$H$2320)),ROW())),"")</f>
        <v/>
      </c>
    </row>
    <row r="1572" spans="9:10" x14ac:dyDescent="0.25">
      <c r="I1572" t="str">
        <f t="array" ref="I1572">IFERROR(INDEX($G$1:$G$2320,SMALL(IF($G$1:$G$2320&lt;&gt;"",ROW($G$1:$G$2320)),ROW())),"")</f>
        <v/>
      </c>
      <c r="J1572" t="str">
        <f t="array" ref="J1572">IFERROR(INDEX($H$1:$H$2320,SMALL(IF($H$1:$H$2320&lt;&gt;"",ROW($H$1:$H$2320)),ROW())),"")</f>
        <v/>
      </c>
    </row>
    <row r="1573" spans="9:10" x14ac:dyDescent="0.25">
      <c r="I1573" t="str">
        <f t="array" ref="I1573">IFERROR(INDEX($G$1:$G$2320,SMALL(IF($G$1:$G$2320&lt;&gt;"",ROW($G$1:$G$2320)),ROW())),"")</f>
        <v/>
      </c>
      <c r="J1573" t="str">
        <f t="array" ref="J1573">IFERROR(INDEX($H$1:$H$2320,SMALL(IF($H$1:$H$2320&lt;&gt;"",ROW($H$1:$H$2320)),ROW())),"")</f>
        <v/>
      </c>
    </row>
    <row r="1574" spans="9:10" x14ac:dyDescent="0.25">
      <c r="I1574" t="str">
        <f t="array" ref="I1574">IFERROR(INDEX($G$1:$G$2320,SMALL(IF($G$1:$G$2320&lt;&gt;"",ROW($G$1:$G$2320)),ROW())),"")</f>
        <v/>
      </c>
      <c r="J1574" t="str">
        <f t="array" ref="J1574">IFERROR(INDEX($H$1:$H$2320,SMALL(IF($H$1:$H$2320&lt;&gt;"",ROW($H$1:$H$2320)),ROW())),"")</f>
        <v/>
      </c>
    </row>
    <row r="1575" spans="9:10" x14ac:dyDescent="0.25">
      <c r="I1575" t="str">
        <f t="array" ref="I1575">IFERROR(INDEX($G$1:$G$2320,SMALL(IF($G$1:$G$2320&lt;&gt;"",ROW($G$1:$G$2320)),ROW())),"")</f>
        <v/>
      </c>
      <c r="J1575" t="str">
        <f t="array" ref="J1575">IFERROR(INDEX($H$1:$H$2320,SMALL(IF($H$1:$H$2320&lt;&gt;"",ROW($H$1:$H$2320)),ROW())),"")</f>
        <v/>
      </c>
    </row>
    <row r="1576" spans="9:10" x14ac:dyDescent="0.25">
      <c r="I1576" t="str">
        <f t="array" ref="I1576">IFERROR(INDEX($G$1:$G$2320,SMALL(IF($G$1:$G$2320&lt;&gt;"",ROW($G$1:$G$2320)),ROW())),"")</f>
        <v/>
      </c>
      <c r="J1576" t="str">
        <f t="array" ref="J1576">IFERROR(INDEX($H$1:$H$2320,SMALL(IF($H$1:$H$2320&lt;&gt;"",ROW($H$1:$H$2320)),ROW())),"")</f>
        <v/>
      </c>
    </row>
    <row r="1577" spans="9:10" x14ac:dyDescent="0.25">
      <c r="I1577" t="str">
        <f t="array" ref="I1577">IFERROR(INDEX($G$1:$G$2320,SMALL(IF($G$1:$G$2320&lt;&gt;"",ROW($G$1:$G$2320)),ROW())),"")</f>
        <v/>
      </c>
      <c r="J1577" t="str">
        <f t="array" ref="J1577">IFERROR(INDEX($H$1:$H$2320,SMALL(IF($H$1:$H$2320&lt;&gt;"",ROW($H$1:$H$2320)),ROW())),"")</f>
        <v/>
      </c>
    </row>
    <row r="1578" spans="9:10" x14ac:dyDescent="0.25">
      <c r="I1578" t="str">
        <f t="array" ref="I1578">IFERROR(INDEX($G$1:$G$2320,SMALL(IF($G$1:$G$2320&lt;&gt;"",ROW($G$1:$G$2320)),ROW())),"")</f>
        <v/>
      </c>
      <c r="J1578" t="str">
        <f t="array" ref="J1578">IFERROR(INDEX($H$1:$H$2320,SMALL(IF($H$1:$H$2320&lt;&gt;"",ROW($H$1:$H$2320)),ROW())),"")</f>
        <v/>
      </c>
    </row>
    <row r="1579" spans="9:10" x14ac:dyDescent="0.25">
      <c r="I1579" t="str">
        <f t="array" ref="I1579">IFERROR(INDEX($G$1:$G$2320,SMALL(IF($G$1:$G$2320&lt;&gt;"",ROW($G$1:$G$2320)),ROW())),"")</f>
        <v/>
      </c>
      <c r="J1579" t="str">
        <f t="array" ref="J1579">IFERROR(INDEX($H$1:$H$2320,SMALL(IF($H$1:$H$2320&lt;&gt;"",ROW($H$1:$H$2320)),ROW())),"")</f>
        <v/>
      </c>
    </row>
    <row r="1580" spans="9:10" x14ac:dyDescent="0.25">
      <c r="I1580" t="str">
        <f t="array" ref="I1580">IFERROR(INDEX($G$1:$G$2320,SMALL(IF($G$1:$G$2320&lt;&gt;"",ROW($G$1:$G$2320)),ROW())),"")</f>
        <v/>
      </c>
      <c r="J1580" t="str">
        <f t="array" ref="J1580">IFERROR(INDEX($H$1:$H$2320,SMALL(IF($H$1:$H$2320&lt;&gt;"",ROW($H$1:$H$2320)),ROW())),"")</f>
        <v/>
      </c>
    </row>
    <row r="1581" spans="9:10" x14ac:dyDescent="0.25">
      <c r="I1581" t="str">
        <f t="array" ref="I1581">IFERROR(INDEX($G$1:$G$2320,SMALL(IF($G$1:$G$2320&lt;&gt;"",ROW($G$1:$G$2320)),ROW())),"")</f>
        <v/>
      </c>
      <c r="J1581" t="str">
        <f t="array" ref="J1581">IFERROR(INDEX($H$1:$H$2320,SMALL(IF($H$1:$H$2320&lt;&gt;"",ROW($H$1:$H$2320)),ROW())),"")</f>
        <v/>
      </c>
    </row>
    <row r="1582" spans="9:10" x14ac:dyDescent="0.25">
      <c r="I1582" t="str">
        <f t="array" ref="I1582">IFERROR(INDEX($G$1:$G$2320,SMALL(IF($G$1:$G$2320&lt;&gt;"",ROW($G$1:$G$2320)),ROW())),"")</f>
        <v/>
      </c>
      <c r="J1582" t="str">
        <f t="array" ref="J1582">IFERROR(INDEX($H$1:$H$2320,SMALL(IF($H$1:$H$2320&lt;&gt;"",ROW($H$1:$H$2320)),ROW())),"")</f>
        <v/>
      </c>
    </row>
    <row r="1583" spans="9:10" x14ac:dyDescent="0.25">
      <c r="I1583" t="str">
        <f t="array" ref="I1583">IFERROR(INDEX($G$1:$G$2320,SMALL(IF($G$1:$G$2320&lt;&gt;"",ROW($G$1:$G$2320)),ROW())),"")</f>
        <v/>
      </c>
      <c r="J1583" t="str">
        <f t="array" ref="J1583">IFERROR(INDEX($H$1:$H$2320,SMALL(IF($H$1:$H$2320&lt;&gt;"",ROW($H$1:$H$2320)),ROW())),"")</f>
        <v/>
      </c>
    </row>
    <row r="1584" spans="9:10" x14ac:dyDescent="0.25">
      <c r="I1584" t="str">
        <f t="array" ref="I1584">IFERROR(INDEX($G$1:$G$2320,SMALL(IF($G$1:$G$2320&lt;&gt;"",ROW($G$1:$G$2320)),ROW())),"")</f>
        <v/>
      </c>
      <c r="J1584" t="str">
        <f t="array" ref="J1584">IFERROR(INDEX($H$1:$H$2320,SMALL(IF($H$1:$H$2320&lt;&gt;"",ROW($H$1:$H$2320)),ROW())),"")</f>
        <v/>
      </c>
    </row>
    <row r="1585" spans="9:10" x14ac:dyDescent="0.25">
      <c r="I1585" t="str">
        <f t="array" ref="I1585">IFERROR(INDEX($G$1:$G$2320,SMALL(IF($G$1:$G$2320&lt;&gt;"",ROW($G$1:$G$2320)),ROW())),"")</f>
        <v/>
      </c>
      <c r="J1585" t="str">
        <f t="array" ref="J1585">IFERROR(INDEX($H$1:$H$2320,SMALL(IF($H$1:$H$2320&lt;&gt;"",ROW($H$1:$H$2320)),ROW())),"")</f>
        <v/>
      </c>
    </row>
    <row r="1586" spans="9:10" x14ac:dyDescent="0.25">
      <c r="I1586" t="str">
        <f t="array" ref="I1586">IFERROR(INDEX($G$1:$G$2320,SMALL(IF($G$1:$G$2320&lt;&gt;"",ROW($G$1:$G$2320)),ROW())),"")</f>
        <v/>
      </c>
      <c r="J1586" t="str">
        <f t="array" ref="J1586">IFERROR(INDEX($H$1:$H$2320,SMALL(IF($H$1:$H$2320&lt;&gt;"",ROW($H$1:$H$2320)),ROW())),"")</f>
        <v/>
      </c>
    </row>
    <row r="1587" spans="9:10" x14ac:dyDescent="0.25">
      <c r="I1587" t="str">
        <f t="array" ref="I1587">IFERROR(INDEX($G$1:$G$2320,SMALL(IF($G$1:$G$2320&lt;&gt;"",ROW($G$1:$G$2320)),ROW())),"")</f>
        <v/>
      </c>
      <c r="J1587" t="str">
        <f t="array" ref="J1587">IFERROR(INDEX($H$1:$H$2320,SMALL(IF($H$1:$H$2320&lt;&gt;"",ROW($H$1:$H$2320)),ROW())),"")</f>
        <v/>
      </c>
    </row>
    <row r="1588" spans="9:10" x14ac:dyDescent="0.25">
      <c r="I1588" t="str">
        <f t="array" ref="I1588">IFERROR(INDEX($G$1:$G$2320,SMALL(IF($G$1:$G$2320&lt;&gt;"",ROW($G$1:$G$2320)),ROW())),"")</f>
        <v/>
      </c>
      <c r="J1588" t="str">
        <f t="array" ref="J1588">IFERROR(INDEX($H$1:$H$2320,SMALL(IF($H$1:$H$2320&lt;&gt;"",ROW($H$1:$H$2320)),ROW())),"")</f>
        <v/>
      </c>
    </row>
    <row r="1589" spans="9:10" x14ac:dyDescent="0.25">
      <c r="I1589" t="str">
        <f t="array" ref="I1589">IFERROR(INDEX($G$1:$G$2320,SMALL(IF($G$1:$G$2320&lt;&gt;"",ROW($G$1:$G$2320)),ROW())),"")</f>
        <v/>
      </c>
      <c r="J1589" t="str">
        <f t="array" ref="J1589">IFERROR(INDEX($H$1:$H$2320,SMALL(IF($H$1:$H$2320&lt;&gt;"",ROW($H$1:$H$2320)),ROW())),"")</f>
        <v/>
      </c>
    </row>
    <row r="1590" spans="9:10" x14ac:dyDescent="0.25">
      <c r="I1590" t="str">
        <f t="array" ref="I1590">IFERROR(INDEX($G$1:$G$2320,SMALL(IF($G$1:$G$2320&lt;&gt;"",ROW($G$1:$G$2320)),ROW())),"")</f>
        <v/>
      </c>
      <c r="J1590" t="str">
        <f t="array" ref="J1590">IFERROR(INDEX($H$1:$H$2320,SMALL(IF($H$1:$H$2320&lt;&gt;"",ROW($H$1:$H$2320)),ROW())),"")</f>
        <v/>
      </c>
    </row>
    <row r="1591" spans="9:10" x14ac:dyDescent="0.25">
      <c r="I1591" t="str">
        <f t="array" ref="I1591">IFERROR(INDEX($G$1:$G$2320,SMALL(IF($G$1:$G$2320&lt;&gt;"",ROW($G$1:$G$2320)),ROW())),"")</f>
        <v/>
      </c>
      <c r="J1591" t="str">
        <f t="array" ref="J1591">IFERROR(INDEX($H$1:$H$2320,SMALL(IF($H$1:$H$2320&lt;&gt;"",ROW($H$1:$H$2320)),ROW())),"")</f>
        <v/>
      </c>
    </row>
    <row r="1592" spans="9:10" x14ac:dyDescent="0.25">
      <c r="I1592" t="str">
        <f t="array" ref="I1592">IFERROR(INDEX($G$1:$G$2320,SMALL(IF($G$1:$G$2320&lt;&gt;"",ROW($G$1:$G$2320)),ROW())),"")</f>
        <v/>
      </c>
      <c r="J1592" t="str">
        <f t="array" ref="J1592">IFERROR(INDEX($H$1:$H$2320,SMALL(IF($H$1:$H$2320&lt;&gt;"",ROW($H$1:$H$2320)),ROW())),"")</f>
        <v/>
      </c>
    </row>
    <row r="1593" spans="9:10" x14ac:dyDescent="0.25">
      <c r="I1593" t="str">
        <f t="array" ref="I1593">IFERROR(INDEX($G$1:$G$2320,SMALL(IF($G$1:$G$2320&lt;&gt;"",ROW($G$1:$G$2320)),ROW())),"")</f>
        <v/>
      </c>
      <c r="J1593" t="str">
        <f t="array" ref="J1593">IFERROR(INDEX($H$1:$H$2320,SMALL(IF($H$1:$H$2320&lt;&gt;"",ROW($H$1:$H$2320)),ROW())),"")</f>
        <v/>
      </c>
    </row>
    <row r="1594" spans="9:10" x14ac:dyDescent="0.25">
      <c r="I1594" t="str">
        <f t="array" ref="I1594">IFERROR(INDEX($G$1:$G$2320,SMALL(IF($G$1:$G$2320&lt;&gt;"",ROW($G$1:$G$2320)),ROW())),"")</f>
        <v/>
      </c>
      <c r="J1594" t="str">
        <f t="array" ref="J1594">IFERROR(INDEX($H$1:$H$2320,SMALL(IF($H$1:$H$2320&lt;&gt;"",ROW($H$1:$H$2320)),ROW())),"")</f>
        <v/>
      </c>
    </row>
    <row r="1595" spans="9:10" x14ac:dyDescent="0.25">
      <c r="I1595" t="str">
        <f t="array" ref="I1595">IFERROR(INDEX($G$1:$G$2320,SMALL(IF($G$1:$G$2320&lt;&gt;"",ROW($G$1:$G$2320)),ROW())),"")</f>
        <v/>
      </c>
      <c r="J1595" t="str">
        <f t="array" ref="J1595">IFERROR(INDEX($H$1:$H$2320,SMALL(IF($H$1:$H$2320&lt;&gt;"",ROW($H$1:$H$2320)),ROW())),"")</f>
        <v/>
      </c>
    </row>
    <row r="1596" spans="9:10" x14ac:dyDescent="0.25">
      <c r="I1596" t="str">
        <f t="array" ref="I1596">IFERROR(INDEX($G$1:$G$2320,SMALL(IF($G$1:$G$2320&lt;&gt;"",ROW($G$1:$G$2320)),ROW())),"")</f>
        <v/>
      </c>
      <c r="J1596" t="str">
        <f t="array" ref="J1596">IFERROR(INDEX($H$1:$H$2320,SMALL(IF($H$1:$H$2320&lt;&gt;"",ROW($H$1:$H$2320)),ROW())),"")</f>
        <v/>
      </c>
    </row>
    <row r="1597" spans="9:10" x14ac:dyDescent="0.25">
      <c r="I1597" t="str">
        <f t="array" ref="I1597">IFERROR(INDEX($G$1:$G$2320,SMALL(IF($G$1:$G$2320&lt;&gt;"",ROW($G$1:$G$2320)),ROW())),"")</f>
        <v/>
      </c>
      <c r="J1597" t="str">
        <f t="array" ref="J1597">IFERROR(INDEX($H$1:$H$2320,SMALL(IF($H$1:$H$2320&lt;&gt;"",ROW($H$1:$H$2320)),ROW())),"")</f>
        <v/>
      </c>
    </row>
    <row r="1598" spans="9:10" x14ac:dyDescent="0.25">
      <c r="I1598" t="str">
        <f t="array" ref="I1598">IFERROR(INDEX($G$1:$G$2320,SMALL(IF($G$1:$G$2320&lt;&gt;"",ROW($G$1:$G$2320)),ROW())),"")</f>
        <v/>
      </c>
      <c r="J1598" t="str">
        <f t="array" ref="J1598">IFERROR(INDEX($H$1:$H$2320,SMALL(IF($H$1:$H$2320&lt;&gt;"",ROW($H$1:$H$2320)),ROW())),"")</f>
        <v/>
      </c>
    </row>
    <row r="1599" spans="9:10" x14ac:dyDescent="0.25">
      <c r="I1599" t="str">
        <f t="array" ref="I1599">IFERROR(INDEX($G$1:$G$2320,SMALL(IF($G$1:$G$2320&lt;&gt;"",ROW($G$1:$G$2320)),ROW())),"")</f>
        <v/>
      </c>
      <c r="J1599" t="str">
        <f t="array" ref="J1599">IFERROR(INDEX($H$1:$H$2320,SMALL(IF($H$1:$H$2320&lt;&gt;"",ROW($H$1:$H$2320)),ROW())),"")</f>
        <v/>
      </c>
    </row>
    <row r="1600" spans="9:10" x14ac:dyDescent="0.25">
      <c r="I1600" t="str">
        <f t="array" ref="I1600">IFERROR(INDEX($G$1:$G$2320,SMALL(IF($G$1:$G$2320&lt;&gt;"",ROW($G$1:$G$2320)),ROW())),"")</f>
        <v/>
      </c>
      <c r="J1600" t="str">
        <f t="array" ref="J1600">IFERROR(INDEX($H$1:$H$2320,SMALL(IF($H$1:$H$2320&lt;&gt;"",ROW($H$1:$H$2320)),ROW())),"")</f>
        <v/>
      </c>
    </row>
    <row r="1601" spans="9:10" x14ac:dyDescent="0.25">
      <c r="I1601" t="str">
        <f t="array" ref="I1601">IFERROR(INDEX($G$1:$G$2320,SMALL(IF($G$1:$G$2320&lt;&gt;"",ROW($G$1:$G$2320)),ROW())),"")</f>
        <v/>
      </c>
      <c r="J1601" t="str">
        <f t="array" ref="J1601">IFERROR(INDEX($H$1:$H$2320,SMALL(IF($H$1:$H$2320&lt;&gt;"",ROW($H$1:$H$2320)),ROW())),"")</f>
        <v/>
      </c>
    </row>
    <row r="1602" spans="9:10" x14ac:dyDescent="0.25">
      <c r="I1602" t="str">
        <f t="array" ref="I1602">IFERROR(INDEX($G$1:$G$2320,SMALL(IF($G$1:$G$2320&lt;&gt;"",ROW($G$1:$G$2320)),ROW())),"")</f>
        <v/>
      </c>
      <c r="J1602" t="str">
        <f t="array" ref="J1602">IFERROR(INDEX($H$1:$H$2320,SMALL(IF($H$1:$H$2320&lt;&gt;"",ROW($H$1:$H$2320)),ROW())),"")</f>
        <v/>
      </c>
    </row>
    <row r="1603" spans="9:10" x14ac:dyDescent="0.25">
      <c r="I1603" t="str">
        <f t="array" ref="I1603">IFERROR(INDEX($G$1:$G$2320,SMALL(IF($G$1:$G$2320&lt;&gt;"",ROW($G$1:$G$2320)),ROW())),"")</f>
        <v/>
      </c>
      <c r="J1603" t="str">
        <f t="array" ref="J1603">IFERROR(INDEX($H$1:$H$2320,SMALL(IF($H$1:$H$2320&lt;&gt;"",ROW($H$1:$H$2320)),ROW())),"")</f>
        <v/>
      </c>
    </row>
    <row r="1604" spans="9:10" x14ac:dyDescent="0.25">
      <c r="I1604" t="str">
        <f t="array" ref="I1604">IFERROR(INDEX($G$1:$G$2320,SMALL(IF($G$1:$G$2320&lt;&gt;"",ROW($G$1:$G$2320)),ROW())),"")</f>
        <v/>
      </c>
      <c r="J1604" t="str">
        <f t="array" ref="J1604">IFERROR(INDEX($H$1:$H$2320,SMALL(IF($H$1:$H$2320&lt;&gt;"",ROW($H$1:$H$2320)),ROW())),"")</f>
        <v/>
      </c>
    </row>
    <row r="1605" spans="9:10" x14ac:dyDescent="0.25">
      <c r="I1605" t="str">
        <f t="array" ref="I1605">IFERROR(INDEX($G$1:$G$2320,SMALL(IF($G$1:$G$2320&lt;&gt;"",ROW($G$1:$G$2320)),ROW())),"")</f>
        <v/>
      </c>
      <c r="J1605" t="str">
        <f t="array" ref="J1605">IFERROR(INDEX($H$1:$H$2320,SMALL(IF($H$1:$H$2320&lt;&gt;"",ROW($H$1:$H$2320)),ROW())),"")</f>
        <v/>
      </c>
    </row>
    <row r="1606" spans="9:10" x14ac:dyDescent="0.25">
      <c r="I1606" t="str">
        <f t="array" ref="I1606">IFERROR(INDEX($G$1:$G$2320,SMALL(IF($G$1:$G$2320&lt;&gt;"",ROW($G$1:$G$2320)),ROW())),"")</f>
        <v/>
      </c>
      <c r="J1606" t="str">
        <f t="array" ref="J1606">IFERROR(INDEX($H$1:$H$2320,SMALL(IF($H$1:$H$2320&lt;&gt;"",ROW($H$1:$H$2320)),ROW())),"")</f>
        <v/>
      </c>
    </row>
    <row r="1607" spans="9:10" x14ac:dyDescent="0.25">
      <c r="I1607" t="str">
        <f t="array" ref="I1607">IFERROR(INDEX($G$1:$G$2320,SMALL(IF($G$1:$G$2320&lt;&gt;"",ROW($G$1:$G$2320)),ROW())),"")</f>
        <v/>
      </c>
      <c r="J1607" t="str">
        <f t="array" ref="J1607">IFERROR(INDEX($H$1:$H$2320,SMALL(IF($H$1:$H$2320&lt;&gt;"",ROW($H$1:$H$2320)),ROW())),"")</f>
        <v/>
      </c>
    </row>
    <row r="1608" spans="9:10" x14ac:dyDescent="0.25">
      <c r="I1608" t="str">
        <f t="array" ref="I1608">IFERROR(INDEX($G$1:$G$2320,SMALL(IF($G$1:$G$2320&lt;&gt;"",ROW($G$1:$G$2320)),ROW())),"")</f>
        <v/>
      </c>
      <c r="J1608" t="str">
        <f t="array" ref="J1608">IFERROR(INDEX($H$1:$H$2320,SMALL(IF($H$1:$H$2320&lt;&gt;"",ROW($H$1:$H$2320)),ROW())),"")</f>
        <v/>
      </c>
    </row>
    <row r="1609" spans="9:10" x14ac:dyDescent="0.25">
      <c r="I1609" t="str">
        <f t="array" ref="I1609">IFERROR(INDEX($G$1:$G$2320,SMALL(IF($G$1:$G$2320&lt;&gt;"",ROW($G$1:$G$2320)),ROW())),"")</f>
        <v/>
      </c>
      <c r="J1609" t="str">
        <f t="array" ref="J1609">IFERROR(INDEX($H$1:$H$2320,SMALL(IF($H$1:$H$2320&lt;&gt;"",ROW($H$1:$H$2320)),ROW())),"")</f>
        <v/>
      </c>
    </row>
    <row r="1610" spans="9:10" x14ac:dyDescent="0.25">
      <c r="I1610" t="str">
        <f t="array" ref="I1610">IFERROR(INDEX($G$1:$G$2320,SMALL(IF($G$1:$G$2320&lt;&gt;"",ROW($G$1:$G$2320)),ROW())),"")</f>
        <v/>
      </c>
      <c r="J1610" t="str">
        <f t="array" ref="J1610">IFERROR(INDEX($H$1:$H$2320,SMALL(IF($H$1:$H$2320&lt;&gt;"",ROW($H$1:$H$2320)),ROW())),"")</f>
        <v/>
      </c>
    </row>
    <row r="1611" spans="9:10" x14ac:dyDescent="0.25">
      <c r="I1611" t="str">
        <f t="array" ref="I1611">IFERROR(INDEX($G$1:$G$2320,SMALL(IF($G$1:$G$2320&lt;&gt;"",ROW($G$1:$G$2320)),ROW())),"")</f>
        <v/>
      </c>
      <c r="J1611" t="str">
        <f t="array" ref="J1611">IFERROR(INDEX($H$1:$H$2320,SMALL(IF($H$1:$H$2320&lt;&gt;"",ROW($H$1:$H$2320)),ROW())),"")</f>
        <v/>
      </c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56"/>
  <sheetViews>
    <sheetView topLeftCell="B1" zoomScale="85" zoomScaleNormal="85" workbookViewId="0">
      <pane ySplit="1" topLeftCell="A2" activePane="bottomLeft" state="frozen"/>
      <selection activeCell="B1" sqref="B1"/>
      <selection pane="bottomLeft" activeCell="C11" sqref="C11:K11"/>
    </sheetView>
  </sheetViews>
  <sheetFormatPr defaultRowHeight="16.05" customHeight="1" x14ac:dyDescent="0.25"/>
  <cols>
    <col min="1" max="1" width="27.21875" style="2" hidden="1" customWidth="1"/>
    <col min="2" max="2" width="4.6640625" style="2" customWidth="1"/>
    <col min="3" max="3" width="22.44140625" style="2" customWidth="1"/>
    <col min="4" max="6" width="8" style="2" customWidth="1"/>
    <col min="7" max="7" width="9.21875" style="2" customWidth="1"/>
    <col min="8" max="8" width="8.5546875" style="2" bestFit="1" customWidth="1"/>
    <col min="9" max="11" width="8" style="2" customWidth="1"/>
    <col min="12" max="12" width="4.6640625" style="2" customWidth="1"/>
    <col min="13" max="16384" width="8.88671875" style="2"/>
  </cols>
  <sheetData>
    <row r="1" spans="3:12" ht="55.8" customHeight="1" x14ac:dyDescent="0.25">
      <c r="C1" s="6"/>
      <c r="D1" s="6"/>
      <c r="E1" s="6"/>
      <c r="F1" s="6"/>
      <c r="G1" s="98" t="str">
        <f>'Invoer bestelling'!F1</f>
        <v>Totaalbedrag: 125 euro</v>
      </c>
      <c r="H1" s="98"/>
      <c r="I1" s="98"/>
      <c r="J1" s="98"/>
      <c r="K1" s="98"/>
      <c r="L1" s="3"/>
    </row>
    <row r="2" spans="3:12" ht="11.4" customHeight="1" thickBot="1" x14ac:dyDescent="0.3">
      <c r="G2" s="32"/>
      <c r="H2" s="32"/>
      <c r="I2" s="32"/>
      <c r="J2" s="32"/>
      <c r="K2" s="3"/>
      <c r="L2" s="3"/>
    </row>
    <row r="3" spans="3:12" ht="12" customHeight="1" x14ac:dyDescent="0.25">
      <c r="C3" s="69" t="s">
        <v>14</v>
      </c>
      <c r="D3" s="70"/>
      <c r="E3" s="70"/>
      <c r="F3" s="70"/>
      <c r="G3" s="70"/>
      <c r="H3" s="70"/>
      <c r="I3" s="70"/>
      <c r="J3" s="70"/>
      <c r="K3" s="71"/>
    </row>
    <row r="4" spans="3:12" ht="17.399999999999999" customHeight="1" thickBot="1" x14ac:dyDescent="0.3">
      <c r="C4" s="72"/>
      <c r="D4" s="73"/>
      <c r="E4" s="73"/>
      <c r="F4" s="73"/>
      <c r="G4" s="73"/>
      <c r="H4" s="73"/>
      <c r="I4" s="73"/>
      <c r="J4" s="73"/>
      <c r="K4" s="74"/>
    </row>
    <row r="5" spans="3:12" ht="18" customHeight="1" x14ac:dyDescent="0.25"/>
    <row r="6" spans="3:12" ht="18" customHeight="1" x14ac:dyDescent="0.25">
      <c r="C6" s="33" t="str">
        <f>IF('Invoer bestelling'!C5="","",'Invoer bestelling'!C5)</f>
        <v/>
      </c>
      <c r="D6" s="99" t="str">
        <f>'Invoer bestelling'!C7&amp;" "&amp;'Invoer bestelling'!C8</f>
        <v xml:space="preserve"> </v>
      </c>
      <c r="E6" s="99"/>
      <c r="F6" s="99"/>
      <c r="G6" s="99"/>
      <c r="H6" s="99"/>
      <c r="I6" s="99"/>
      <c r="J6" s="99"/>
      <c r="K6" s="99"/>
    </row>
    <row r="7" spans="3:12" ht="18" customHeight="1" x14ac:dyDescent="0.25"/>
    <row r="8" spans="3:12" ht="18" customHeight="1" x14ac:dyDescent="0.25">
      <c r="C8" s="34" t="str">
        <f>'Invoer bestelling'!B56</f>
        <v>Lidgeld (inc. Broek, trui KM, trui LM)</v>
      </c>
      <c r="D8" s="7"/>
      <c r="E8" s="94">
        <f>'Invoer bestelling'!D56</f>
        <v>125</v>
      </c>
      <c r="F8" s="94"/>
      <c r="G8" s="7" t="str">
        <f>'Invoer bestelling'!F56</f>
        <v>Bestaand lid.</v>
      </c>
    </row>
    <row r="9" spans="3:12" ht="18" customHeight="1" x14ac:dyDescent="0.25">
      <c r="C9" s="34" t="s">
        <v>49</v>
      </c>
      <c r="D9" s="7"/>
      <c r="E9" s="94">
        <f>'Invoer bestelling'!R53</f>
        <v>0</v>
      </c>
      <c r="F9" s="94"/>
    </row>
    <row r="10" spans="3:12" ht="18" customHeight="1" x14ac:dyDescent="0.25">
      <c r="C10" s="25" t="s">
        <v>48</v>
      </c>
      <c r="E10" s="84">
        <f>'Invoer bestelling'!D58</f>
        <v>125</v>
      </c>
      <c r="F10" s="85"/>
    </row>
    <row r="11" spans="3:12" ht="18" customHeight="1" x14ac:dyDescent="0.25">
      <c r="C11" s="97" t="str">
        <f>IF('Invoer bestelling'!B61="","",'Invoer bestelling'!B61)</f>
        <v/>
      </c>
      <c r="D11" s="97"/>
      <c r="E11" s="97"/>
      <c r="F11" s="97"/>
      <c r="G11" s="97"/>
      <c r="H11" s="97"/>
      <c r="I11" s="97"/>
      <c r="J11" s="97"/>
      <c r="K11" s="97"/>
    </row>
    <row r="12" spans="3:12" ht="18" customHeight="1" x14ac:dyDescent="0.25">
      <c r="C12" s="95" t="str">
        <f>'Invoer bestelling'!B63</f>
        <v>Kledij inbegrepen in lidgeld werd niet correct gekozen.</v>
      </c>
      <c r="D12" s="95"/>
      <c r="E12" s="95"/>
      <c r="F12" s="95"/>
      <c r="G12" s="95"/>
      <c r="H12" s="96" t="str">
        <f>'Invoer bestelling'!G63</f>
        <v>Corrigeer de rode cellen</v>
      </c>
      <c r="I12" s="96"/>
      <c r="J12" s="96"/>
      <c r="K12" s="96"/>
    </row>
    <row r="13" spans="3:12" ht="18" customHeight="1" x14ac:dyDescent="0.25">
      <c r="C13" s="95" t="str">
        <f>'Invoer bestelling'!B64</f>
        <v>Kledij inbegrepen in lidgeld werd niet correct gekozen.</v>
      </c>
      <c r="D13" s="95"/>
      <c r="E13" s="95"/>
      <c r="F13" s="95"/>
      <c r="G13" s="95"/>
      <c r="H13" s="96" t="str">
        <f>'Invoer bestelling'!G64</f>
        <v>Corrigeer de rode cellen</v>
      </c>
      <c r="I13" s="96"/>
      <c r="J13" s="96"/>
      <c r="K13" s="96"/>
    </row>
    <row r="14" spans="3:12" ht="18" customHeight="1" x14ac:dyDescent="0.25">
      <c r="C14" s="95" t="str">
        <f>'Invoer bestelling'!B65</f>
        <v>Kledij inbegrepen in lidgeld werd niet correct gekozen.</v>
      </c>
      <c r="D14" s="95"/>
      <c r="E14" s="95"/>
      <c r="F14" s="95"/>
      <c r="G14" s="95"/>
      <c r="H14" s="96" t="str">
        <f>'Invoer bestelling'!G65</f>
        <v>Corrigeer de rode cellen</v>
      </c>
      <c r="I14" s="96"/>
      <c r="J14" s="96"/>
      <c r="K14" s="96"/>
    </row>
    <row r="15" spans="3:12" ht="18" customHeight="1" x14ac:dyDescent="0.25">
      <c r="C15" s="95" t="str">
        <f>'Invoer bestelling'!B66</f>
        <v/>
      </c>
      <c r="D15" s="95"/>
      <c r="E15" s="95"/>
      <c r="F15" s="95"/>
      <c r="G15" s="95"/>
      <c r="H15" s="96" t="str">
        <f>'Invoer bestelling'!G66</f>
        <v/>
      </c>
      <c r="I15" s="96"/>
      <c r="J15" s="96"/>
      <c r="K15" s="96"/>
    </row>
    <row r="16" spans="3:12" ht="18" customHeight="1" x14ac:dyDescent="0.25">
      <c r="C16" s="95" t="str">
        <f>'Invoer bestelling'!B67</f>
        <v/>
      </c>
      <c r="D16" s="95"/>
      <c r="E16" s="95"/>
      <c r="F16" s="95"/>
      <c r="G16" s="95"/>
      <c r="H16" s="96" t="str">
        <f>'Invoer bestelling'!G67</f>
        <v/>
      </c>
      <c r="I16" s="96"/>
      <c r="J16" s="96"/>
      <c r="K16" s="96"/>
    </row>
    <row r="17" spans="3:11" ht="18" customHeight="1" x14ac:dyDescent="0.25">
      <c r="C17" s="95" t="str">
        <f>'Invoer bestelling'!B68</f>
        <v/>
      </c>
      <c r="D17" s="95"/>
      <c r="E17" s="95"/>
      <c r="F17" s="95"/>
      <c r="G17" s="95"/>
      <c r="H17" s="96" t="str">
        <f>'Invoer bestelling'!G68</f>
        <v/>
      </c>
      <c r="I17" s="96"/>
      <c r="J17" s="96"/>
      <c r="K17" s="96"/>
    </row>
    <row r="18" spans="3:11" ht="18" customHeight="1" x14ac:dyDescent="0.25">
      <c r="C18" s="95" t="str">
        <f>'Invoer bestelling'!B69</f>
        <v/>
      </c>
      <c r="D18" s="95"/>
      <c r="E18" s="95"/>
      <c r="F18" s="95"/>
      <c r="G18" s="95"/>
      <c r="H18" s="96" t="str">
        <f>'Invoer bestelling'!G69</f>
        <v/>
      </c>
      <c r="I18" s="96"/>
      <c r="J18" s="96"/>
      <c r="K18" s="96"/>
    </row>
    <row r="19" spans="3:11" ht="18" customHeight="1" x14ac:dyDescent="0.25">
      <c r="C19" s="95" t="str">
        <f>'Invoer bestelling'!B70</f>
        <v/>
      </c>
      <c r="D19" s="95"/>
      <c r="E19" s="95"/>
      <c r="F19" s="95"/>
      <c r="G19" s="95"/>
      <c r="H19" s="96" t="str">
        <f>'Invoer bestelling'!G70</f>
        <v/>
      </c>
      <c r="I19" s="96"/>
      <c r="J19" s="96"/>
      <c r="K19" s="96"/>
    </row>
    <row r="20" spans="3:11" ht="18" customHeight="1" x14ac:dyDescent="0.25">
      <c r="C20" s="95" t="str">
        <f>'Invoer bestelling'!B71</f>
        <v/>
      </c>
      <c r="D20" s="95"/>
      <c r="E20" s="95"/>
      <c r="F20" s="95"/>
      <c r="G20" s="95"/>
      <c r="H20" s="96" t="str">
        <f>'Invoer bestelling'!G71</f>
        <v/>
      </c>
      <c r="I20" s="96"/>
      <c r="J20" s="96"/>
      <c r="K20" s="96"/>
    </row>
    <row r="21" spans="3:11" ht="18" customHeight="1" x14ac:dyDescent="0.25">
      <c r="C21" s="95" t="str">
        <f>'Invoer bestelling'!B72</f>
        <v/>
      </c>
      <c r="D21" s="95"/>
      <c r="E21" s="95"/>
      <c r="F21" s="95"/>
      <c r="G21" s="95"/>
      <c r="H21" s="96" t="str">
        <f>'Invoer bestelling'!G72</f>
        <v/>
      </c>
      <c r="I21" s="96"/>
      <c r="J21" s="96"/>
      <c r="K21" s="96"/>
    </row>
    <row r="22" spans="3:11" ht="18" customHeight="1" x14ac:dyDescent="0.25">
      <c r="C22" s="95" t="str">
        <f>'Invoer bestelling'!B73</f>
        <v/>
      </c>
      <c r="D22" s="95"/>
      <c r="E22" s="95"/>
      <c r="F22" s="95"/>
      <c r="G22" s="95"/>
      <c r="H22" s="96" t="str">
        <f>'Invoer bestelling'!G73</f>
        <v/>
      </c>
      <c r="I22" s="96"/>
      <c r="J22" s="96"/>
      <c r="K22" s="96"/>
    </row>
    <row r="23" spans="3:11" ht="18" customHeight="1" x14ac:dyDescent="0.25">
      <c r="C23" s="95" t="str">
        <f>'Invoer bestelling'!B74</f>
        <v/>
      </c>
      <c r="D23" s="95"/>
      <c r="E23" s="95"/>
      <c r="F23" s="95"/>
      <c r="G23" s="95"/>
      <c r="H23" s="96" t="str">
        <f>'Invoer bestelling'!G74</f>
        <v/>
      </c>
      <c r="I23" s="96"/>
      <c r="J23" s="96"/>
      <c r="K23" s="96"/>
    </row>
    <row r="24" spans="3:11" ht="18" customHeight="1" x14ac:dyDescent="0.25">
      <c r="C24" s="95" t="str">
        <f>'Invoer bestelling'!B75</f>
        <v/>
      </c>
      <c r="D24" s="95"/>
      <c r="E24" s="95"/>
      <c r="F24" s="95"/>
      <c r="G24" s="95"/>
      <c r="H24" s="96" t="str">
        <f>'Invoer bestelling'!G75</f>
        <v/>
      </c>
      <c r="I24" s="96"/>
      <c r="J24" s="96"/>
      <c r="K24" s="96"/>
    </row>
    <row r="25" spans="3:11" ht="18" customHeight="1" x14ac:dyDescent="0.25">
      <c r="C25" s="95" t="str">
        <f>'Invoer bestelling'!B76</f>
        <v/>
      </c>
      <c r="D25" s="95"/>
      <c r="E25" s="95"/>
      <c r="F25" s="95"/>
      <c r="G25" s="95"/>
      <c r="H25" s="96" t="str">
        <f>'Invoer bestelling'!G76</f>
        <v/>
      </c>
      <c r="I25" s="96"/>
      <c r="J25" s="96"/>
      <c r="K25" s="96"/>
    </row>
    <row r="26" spans="3:11" ht="18" customHeight="1" x14ac:dyDescent="0.25">
      <c r="C26" s="95" t="str">
        <f>'Invoer bestelling'!B77</f>
        <v/>
      </c>
      <c r="D26" s="95"/>
      <c r="E26" s="95"/>
      <c r="F26" s="95"/>
      <c r="G26" s="95"/>
      <c r="H26" s="96" t="str">
        <f>'Invoer bestelling'!G77</f>
        <v/>
      </c>
      <c r="I26" s="96"/>
      <c r="J26" s="96"/>
      <c r="K26" s="96"/>
    </row>
    <row r="27" spans="3:11" ht="18" customHeight="1" x14ac:dyDescent="0.25">
      <c r="C27" s="95" t="str">
        <f>'Invoer bestelling'!B78</f>
        <v/>
      </c>
      <c r="D27" s="95"/>
      <c r="E27" s="95"/>
      <c r="F27" s="95"/>
      <c r="G27" s="95"/>
      <c r="H27" s="96" t="str">
        <f>'Invoer bestelling'!G78</f>
        <v/>
      </c>
      <c r="I27" s="96"/>
      <c r="J27" s="96"/>
      <c r="K27" s="96"/>
    </row>
    <row r="28" spans="3:11" ht="18" customHeight="1" x14ac:dyDescent="0.25">
      <c r="C28" s="95" t="str">
        <f>'Invoer bestelling'!B79</f>
        <v/>
      </c>
      <c r="D28" s="95"/>
      <c r="E28" s="95"/>
      <c r="F28" s="95"/>
      <c r="G28" s="95"/>
      <c r="H28" s="96" t="str">
        <f>'Invoer bestelling'!G79</f>
        <v/>
      </c>
      <c r="I28" s="96"/>
      <c r="J28" s="96"/>
      <c r="K28" s="96"/>
    </row>
    <row r="29" spans="3:11" ht="18" customHeight="1" x14ac:dyDescent="0.25">
      <c r="C29" s="95" t="str">
        <f>'Invoer bestelling'!B80</f>
        <v/>
      </c>
      <c r="D29" s="95"/>
      <c r="E29" s="95"/>
      <c r="F29" s="95"/>
      <c r="G29" s="95"/>
      <c r="H29" s="96" t="str">
        <f>'Invoer bestelling'!G80</f>
        <v/>
      </c>
      <c r="I29" s="96"/>
      <c r="J29" s="96"/>
      <c r="K29" s="96"/>
    </row>
    <row r="30" spans="3:11" ht="18" customHeight="1" x14ac:dyDescent="0.25">
      <c r="C30" s="95" t="str">
        <f>'Invoer bestelling'!B81</f>
        <v/>
      </c>
      <c r="D30" s="95"/>
      <c r="E30" s="95"/>
      <c r="F30" s="95"/>
      <c r="G30" s="95"/>
      <c r="H30" s="96" t="str">
        <f>'Invoer bestelling'!G81</f>
        <v/>
      </c>
      <c r="I30" s="96"/>
      <c r="J30" s="96"/>
      <c r="K30" s="96"/>
    </row>
    <row r="31" spans="3:11" ht="18" customHeight="1" x14ac:dyDescent="0.25">
      <c r="C31" s="95" t="str">
        <f>'Invoer bestelling'!B82</f>
        <v/>
      </c>
      <c r="D31" s="95"/>
      <c r="E31" s="95"/>
      <c r="F31" s="95"/>
      <c r="G31" s="95"/>
      <c r="H31" s="96" t="str">
        <f>'Invoer bestelling'!G82</f>
        <v/>
      </c>
      <c r="I31" s="96"/>
      <c r="J31" s="96"/>
      <c r="K31" s="96"/>
    </row>
    <row r="32" spans="3:11" ht="18" customHeight="1" x14ac:dyDescent="0.25">
      <c r="C32" s="95" t="str">
        <f>'Invoer bestelling'!B83</f>
        <v/>
      </c>
      <c r="D32" s="95"/>
      <c r="E32" s="95"/>
      <c r="F32" s="95"/>
      <c r="G32" s="95"/>
      <c r="H32" s="96" t="str">
        <f>'Invoer bestelling'!G83</f>
        <v/>
      </c>
      <c r="I32" s="96"/>
      <c r="J32" s="96"/>
      <c r="K32" s="96"/>
    </row>
    <row r="33" spans="3:11" ht="18" customHeight="1" x14ac:dyDescent="0.25">
      <c r="C33" s="95" t="str">
        <f>'Invoer bestelling'!B84</f>
        <v/>
      </c>
      <c r="D33" s="95"/>
      <c r="E33" s="95"/>
      <c r="F33" s="95"/>
      <c r="G33" s="95"/>
      <c r="H33" s="96" t="str">
        <f>'Invoer bestelling'!G84</f>
        <v/>
      </c>
      <c r="I33" s="96"/>
      <c r="J33" s="96"/>
      <c r="K33" s="96"/>
    </row>
    <row r="34" spans="3:11" ht="18" customHeight="1" x14ac:dyDescent="0.25">
      <c r="C34" s="95" t="str">
        <f>'Invoer bestelling'!B85</f>
        <v/>
      </c>
      <c r="D34" s="95"/>
      <c r="E34" s="95"/>
      <c r="F34" s="95"/>
      <c r="G34" s="95"/>
      <c r="H34" s="96" t="str">
        <f>'Invoer bestelling'!G85</f>
        <v/>
      </c>
      <c r="I34" s="96"/>
      <c r="J34" s="96"/>
      <c r="K34" s="96"/>
    </row>
    <row r="35" spans="3:11" ht="18" customHeight="1" x14ac:dyDescent="0.25">
      <c r="C35" s="95" t="str">
        <f>'Invoer bestelling'!B86</f>
        <v/>
      </c>
      <c r="D35" s="95"/>
      <c r="E35" s="95"/>
      <c r="F35" s="95"/>
      <c r="G35" s="95"/>
      <c r="H35" s="96" t="str">
        <f>'Invoer bestelling'!G86</f>
        <v/>
      </c>
      <c r="I35" s="96"/>
      <c r="J35" s="96"/>
      <c r="K35" s="96"/>
    </row>
    <row r="36" spans="3:11" ht="18" customHeight="1" x14ac:dyDescent="0.25">
      <c r="C36" s="95" t="str">
        <f>'Invoer bestelling'!B87</f>
        <v/>
      </c>
      <c r="D36" s="95"/>
      <c r="E36" s="95"/>
      <c r="F36" s="95"/>
      <c r="G36" s="95"/>
      <c r="H36" s="96" t="str">
        <f>'Invoer bestelling'!G87</f>
        <v/>
      </c>
      <c r="I36" s="96"/>
      <c r="J36" s="96"/>
      <c r="K36" s="96"/>
    </row>
    <row r="37" spans="3:11" ht="18" customHeight="1" x14ac:dyDescent="0.25">
      <c r="C37" s="95" t="str">
        <f>'Invoer bestelling'!B88</f>
        <v/>
      </c>
      <c r="D37" s="95"/>
      <c r="E37" s="95"/>
      <c r="F37" s="95"/>
      <c r="G37" s="95"/>
      <c r="H37" s="96" t="str">
        <f>'Invoer bestelling'!G88</f>
        <v/>
      </c>
      <c r="I37" s="96"/>
      <c r="J37" s="96"/>
      <c r="K37" s="96"/>
    </row>
    <row r="38" spans="3:11" ht="18" customHeight="1" x14ac:dyDescent="0.25">
      <c r="C38" s="95" t="str">
        <f>'Invoer bestelling'!B89</f>
        <v/>
      </c>
      <c r="D38" s="95"/>
      <c r="E38" s="95"/>
      <c r="F38" s="95"/>
      <c r="G38" s="95"/>
      <c r="H38" s="96" t="str">
        <f>'Invoer bestelling'!G89</f>
        <v/>
      </c>
      <c r="I38" s="96"/>
      <c r="J38" s="96"/>
      <c r="K38" s="96"/>
    </row>
    <row r="39" spans="3:11" ht="18" customHeight="1" x14ac:dyDescent="0.25">
      <c r="C39" s="95" t="str">
        <f>'Invoer bestelling'!B90</f>
        <v/>
      </c>
      <c r="D39" s="95"/>
      <c r="E39" s="95"/>
      <c r="F39" s="95"/>
      <c r="G39" s="95"/>
      <c r="H39" s="96" t="str">
        <f>'Invoer bestelling'!G90</f>
        <v/>
      </c>
      <c r="I39" s="96"/>
      <c r="J39" s="96"/>
      <c r="K39" s="96"/>
    </row>
    <row r="40" spans="3:11" ht="18" customHeight="1" x14ac:dyDescent="0.25">
      <c r="C40" s="95" t="str">
        <f>'Invoer bestelling'!B91</f>
        <v/>
      </c>
      <c r="D40" s="95"/>
      <c r="E40" s="95"/>
      <c r="F40" s="95"/>
      <c r="G40" s="95"/>
      <c r="H40" s="96" t="str">
        <f>'Invoer bestelling'!G91</f>
        <v/>
      </c>
      <c r="I40" s="96"/>
      <c r="J40" s="96"/>
      <c r="K40" s="96"/>
    </row>
    <row r="41" spans="3:11" ht="18" customHeight="1" x14ac:dyDescent="0.25">
      <c r="C41" s="95" t="str">
        <f>'Invoer bestelling'!B92</f>
        <v/>
      </c>
      <c r="D41" s="95"/>
      <c r="E41" s="95"/>
      <c r="F41" s="95"/>
      <c r="G41" s="95"/>
      <c r="H41" s="96" t="str">
        <f>'Invoer bestelling'!G92</f>
        <v/>
      </c>
      <c r="I41" s="96"/>
      <c r="J41" s="96"/>
      <c r="K41" s="96"/>
    </row>
    <row r="42" spans="3:11" ht="18" customHeight="1" x14ac:dyDescent="0.25">
      <c r="C42" s="95" t="str">
        <f>'Invoer bestelling'!B93</f>
        <v/>
      </c>
      <c r="D42" s="95"/>
      <c r="E42" s="95"/>
      <c r="F42" s="95"/>
      <c r="G42" s="95"/>
      <c r="H42" s="96" t="str">
        <f>'Invoer bestelling'!G93</f>
        <v/>
      </c>
      <c r="I42" s="96"/>
      <c r="J42" s="96"/>
      <c r="K42" s="96"/>
    </row>
    <row r="43" spans="3:11" ht="18" customHeight="1" x14ac:dyDescent="0.25"/>
    <row r="44" spans="3:11" ht="18" customHeight="1" x14ac:dyDescent="0.25"/>
    <row r="45" spans="3:11" ht="18" customHeight="1" x14ac:dyDescent="0.25"/>
    <row r="46" spans="3:11" ht="18" customHeight="1" x14ac:dyDescent="0.25"/>
    <row r="52" ht="18" customHeight="1" x14ac:dyDescent="0.25"/>
    <row r="53" ht="18" customHeight="1" x14ac:dyDescent="0.25"/>
    <row r="54" ht="18" customHeight="1" x14ac:dyDescent="0.25"/>
    <row r="55" ht="18" customHeight="1" x14ac:dyDescent="0.25"/>
    <row r="56" ht="18" customHeight="1" x14ac:dyDescent="0.25"/>
  </sheetData>
  <sheetProtection algorithmName="SHA-512" hashValue="5VQjgKxEdAiiP9RdUbwWdtdavXvAgr6lG08FyEzFfsZjMRy2wNNnshAAMZRyXrjTJ4cam+0rnni+JPeD1WwQIg==" saltValue="JsWsfLuJO4iiCq5LOdx2fA==" spinCount="100000" sheet="1"/>
  <mergeCells count="69">
    <mergeCell ref="C3:K4"/>
    <mergeCell ref="G1:K1"/>
    <mergeCell ref="C39:G39"/>
    <mergeCell ref="C40:G40"/>
    <mergeCell ref="C41:G41"/>
    <mergeCell ref="D6:K6"/>
    <mergeCell ref="H39:K39"/>
    <mergeCell ref="H40:K40"/>
    <mergeCell ref="H41:K41"/>
    <mergeCell ref="C34:G34"/>
    <mergeCell ref="H34:K34"/>
    <mergeCell ref="C35:G35"/>
    <mergeCell ref="H35:K35"/>
    <mergeCell ref="C36:G36"/>
    <mergeCell ref="H36:K36"/>
    <mergeCell ref="H33:K33"/>
    <mergeCell ref="C42:G42"/>
    <mergeCell ref="H42:K42"/>
    <mergeCell ref="C37:G37"/>
    <mergeCell ref="H37:K37"/>
    <mergeCell ref="C38:G38"/>
    <mergeCell ref="H38:K38"/>
    <mergeCell ref="C28:G28"/>
    <mergeCell ref="H28:K28"/>
    <mergeCell ref="C29:G29"/>
    <mergeCell ref="H29:K29"/>
    <mergeCell ref="C30:G30"/>
    <mergeCell ref="H30:K30"/>
    <mergeCell ref="C31:G31"/>
    <mergeCell ref="H31:K31"/>
    <mergeCell ref="C32:G32"/>
    <mergeCell ref="H32:K32"/>
    <mergeCell ref="C33:G33"/>
    <mergeCell ref="C25:G25"/>
    <mergeCell ref="H25:K25"/>
    <mergeCell ref="C26:G26"/>
    <mergeCell ref="H26:K26"/>
    <mergeCell ref="C27:G27"/>
    <mergeCell ref="H27:K27"/>
    <mergeCell ref="C22:G22"/>
    <mergeCell ref="H22:K22"/>
    <mergeCell ref="C23:G23"/>
    <mergeCell ref="H23:K23"/>
    <mergeCell ref="C24:G24"/>
    <mergeCell ref="H24:K24"/>
    <mergeCell ref="C19:G19"/>
    <mergeCell ref="H19:K19"/>
    <mergeCell ref="C20:G20"/>
    <mergeCell ref="H20:K20"/>
    <mergeCell ref="C21:G21"/>
    <mergeCell ref="H21:K21"/>
    <mergeCell ref="C16:G16"/>
    <mergeCell ref="H16:K16"/>
    <mergeCell ref="C17:G17"/>
    <mergeCell ref="H17:K17"/>
    <mergeCell ref="C18:G18"/>
    <mergeCell ref="H18:K18"/>
    <mergeCell ref="C13:G13"/>
    <mergeCell ref="H13:K13"/>
    <mergeCell ref="C14:G14"/>
    <mergeCell ref="H14:K14"/>
    <mergeCell ref="C15:G15"/>
    <mergeCell ref="H15:K15"/>
    <mergeCell ref="E8:F8"/>
    <mergeCell ref="E9:F9"/>
    <mergeCell ref="E10:F10"/>
    <mergeCell ref="C12:G12"/>
    <mergeCell ref="H12:K12"/>
    <mergeCell ref="C11:K11"/>
  </mergeCells>
  <conditionalFormatting sqref="C12:G12">
    <cfRule type="expression" dxfId="14" priority="19" stopIfTrue="1">
      <formula>C12&lt;&gt;""</formula>
    </cfRule>
  </conditionalFormatting>
  <conditionalFormatting sqref="C13:G42">
    <cfRule type="expression" dxfId="13" priority="13" stopIfTrue="1">
      <formula>C13&lt;&gt;""</formula>
    </cfRule>
  </conditionalFormatting>
  <conditionalFormatting sqref="H12:K12">
    <cfRule type="expression" dxfId="12" priority="12" stopIfTrue="1">
      <formula>H12&lt;&gt;""</formula>
    </cfRule>
  </conditionalFormatting>
  <conditionalFormatting sqref="H13:K13">
    <cfRule type="expression" dxfId="11" priority="11" stopIfTrue="1">
      <formula>H13&lt;&gt;""</formula>
    </cfRule>
  </conditionalFormatting>
  <conditionalFormatting sqref="H14:K34">
    <cfRule type="expression" dxfId="10" priority="10" stopIfTrue="1">
      <formula>H14&lt;&gt;""</formula>
    </cfRule>
  </conditionalFormatting>
  <conditionalFormatting sqref="H35:K35">
    <cfRule type="expression" dxfId="9" priority="9" stopIfTrue="1">
      <formula>H35&lt;&gt;""</formula>
    </cfRule>
  </conditionalFormatting>
  <conditionalFormatting sqref="H36:K36">
    <cfRule type="expression" dxfId="8" priority="8" stopIfTrue="1">
      <formula>H36&lt;&gt;""</formula>
    </cfRule>
  </conditionalFormatting>
  <conditionalFormatting sqref="H37:K37">
    <cfRule type="expression" dxfId="7" priority="7" stopIfTrue="1">
      <formula>H37&lt;&gt;""</formula>
    </cfRule>
  </conditionalFormatting>
  <conditionalFormatting sqref="H38:K38">
    <cfRule type="expression" dxfId="6" priority="6" stopIfTrue="1">
      <formula>H38&lt;&gt;""</formula>
    </cfRule>
  </conditionalFormatting>
  <conditionalFormatting sqref="H39:K39">
    <cfRule type="expression" dxfId="5" priority="5" stopIfTrue="1">
      <formula>H39&lt;&gt;""</formula>
    </cfRule>
  </conditionalFormatting>
  <conditionalFormatting sqref="H40:K40">
    <cfRule type="expression" dxfId="4" priority="4" stopIfTrue="1">
      <formula>H40&lt;&gt;""</formula>
    </cfRule>
  </conditionalFormatting>
  <conditionalFormatting sqref="H41:K41">
    <cfRule type="expression" dxfId="3" priority="3" stopIfTrue="1">
      <formula>H41&lt;&gt;""</formula>
    </cfRule>
  </conditionalFormatting>
  <conditionalFormatting sqref="H42:K42">
    <cfRule type="expression" dxfId="2" priority="2" stopIfTrue="1">
      <formula>H42&lt;&gt;""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horizontalDpi="4294967293" verticalDpi="4294967293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DC7DDF-5A9D-4A81-BED7-E5B40DA54795}">
            <xm:f>'Invoer bestelling'!$AE$52</xm:f>
            <x14:dxf>
              <font>
                <b/>
                <i val="0"/>
              </font>
              <fill>
                <patternFill>
                  <bgColor rgb="FFFFC000"/>
                </patternFill>
              </fill>
            </x14:dxf>
          </x14:cfRule>
          <xm:sqref>C11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80"/>
  <sheetViews>
    <sheetView workbookViewId="0">
      <selection activeCell="A6" sqref="A6"/>
    </sheetView>
  </sheetViews>
  <sheetFormatPr defaultRowHeight="13.2" x14ac:dyDescent="0.25"/>
  <cols>
    <col min="1" max="1" width="54" style="35" bestFit="1" customWidth="1"/>
    <col min="2" max="2" width="10" style="36" customWidth="1"/>
    <col min="3" max="3" width="13.77734375" style="35" bestFit="1" customWidth="1"/>
    <col min="4" max="4" width="12.5546875" style="35" customWidth="1"/>
    <col min="5" max="16384" width="8.88671875" style="35"/>
  </cols>
  <sheetData>
    <row r="1" spans="1:14" x14ac:dyDescent="0.25">
      <c r="A1" s="35" t="str">
        <f>Print!C12</f>
        <v>Kledij inbegrepen in lidgeld werd niet correct gekozen.</v>
      </c>
      <c r="B1" s="36">
        <f>((Print!$E$8-IF('Invoer bestelling'!$Y$3=TRUE,0,32))-20)/3</f>
        <v>24.333333333333332</v>
      </c>
      <c r="C1" s="35" t="str">
        <f>IF(A1="","",Print!$D$6)</f>
        <v xml:space="preserve"> </v>
      </c>
      <c r="D1" s="38" t="str">
        <f>IF(B1="","",Print!$C$6)</f>
        <v/>
      </c>
      <c r="F1" s="100" t="str">
        <f>Print!C11</f>
        <v/>
      </c>
      <c r="G1" s="100"/>
      <c r="H1" s="100"/>
      <c r="I1" s="100"/>
      <c r="J1" s="100"/>
      <c r="K1" s="100"/>
      <c r="L1" s="100"/>
      <c r="M1" s="100"/>
      <c r="N1" s="100"/>
    </row>
    <row r="2" spans="1:14" x14ac:dyDescent="0.25">
      <c r="A2" s="35" t="str">
        <f>Print!C13</f>
        <v>Kledij inbegrepen in lidgeld werd niet correct gekozen.</v>
      </c>
      <c r="B2" s="36">
        <f>((Print!$E$8-IF('Invoer bestelling'!$Y$3=TRUE,0,32))-20)/3</f>
        <v>24.333333333333332</v>
      </c>
      <c r="C2" s="35" t="str">
        <f>IF(A2="","",Print!$D$6)</f>
        <v xml:space="preserve"> </v>
      </c>
      <c r="D2" s="38" t="str">
        <f>IF(B2="","",Print!$C$6)</f>
        <v/>
      </c>
      <c r="F2" s="100"/>
      <c r="G2" s="100"/>
      <c r="H2" s="100"/>
      <c r="I2" s="100"/>
      <c r="J2" s="100"/>
      <c r="K2" s="100"/>
      <c r="L2" s="100"/>
      <c r="M2" s="100"/>
      <c r="N2" s="100"/>
    </row>
    <row r="3" spans="1:14" x14ac:dyDescent="0.25">
      <c r="A3" s="35" t="str">
        <f>Print!C14</f>
        <v>Kledij inbegrepen in lidgeld werd niet correct gekozen.</v>
      </c>
      <c r="B3" s="36">
        <f>((Print!$E$8-IF('Invoer bestelling'!$Y$3=TRUE,0,32))-20)/3</f>
        <v>24.333333333333332</v>
      </c>
      <c r="C3" s="35" t="str">
        <f>IF(A3="","",Print!$D$6)</f>
        <v xml:space="preserve"> </v>
      </c>
      <c r="D3" s="38" t="str">
        <f>IF(B3="","",Print!$C$6)</f>
        <v/>
      </c>
      <c r="F3" s="100"/>
      <c r="G3" s="100"/>
      <c r="H3" s="100"/>
      <c r="I3" s="100"/>
      <c r="J3" s="100"/>
      <c r="K3" s="100"/>
      <c r="L3" s="100"/>
      <c r="M3" s="100"/>
      <c r="N3" s="100"/>
    </row>
    <row r="4" spans="1:14" x14ac:dyDescent="0.25">
      <c r="A4" s="35" t="str">
        <f>Print!C15</f>
        <v/>
      </c>
      <c r="B4" s="36" t="str">
        <f>Print!H15</f>
        <v/>
      </c>
      <c r="C4" s="35" t="str">
        <f>IF(A4="","",Print!$D$6)</f>
        <v/>
      </c>
      <c r="D4" s="38" t="str">
        <f>IF(B4="","",Print!$C$6)</f>
        <v/>
      </c>
      <c r="F4" s="100"/>
      <c r="G4" s="100"/>
      <c r="H4" s="100"/>
      <c r="I4" s="100"/>
      <c r="J4" s="100"/>
      <c r="K4" s="100"/>
      <c r="L4" s="100"/>
      <c r="M4" s="100"/>
      <c r="N4" s="100"/>
    </row>
    <row r="5" spans="1:14" x14ac:dyDescent="0.25">
      <c r="A5" s="35" t="str">
        <f>Print!C16</f>
        <v/>
      </c>
      <c r="B5" s="36" t="str">
        <f>Print!H16</f>
        <v/>
      </c>
      <c r="C5" s="35" t="str">
        <f>IF(A5="","",Print!$D$6)</f>
        <v/>
      </c>
      <c r="D5" s="38" t="str">
        <f>IF(B5="","",Print!$C$6)</f>
        <v/>
      </c>
    </row>
    <row r="6" spans="1:14" x14ac:dyDescent="0.25">
      <c r="A6" s="35" t="str">
        <f>Print!C17</f>
        <v/>
      </c>
      <c r="B6" s="36" t="str">
        <f>Print!H17</f>
        <v/>
      </c>
      <c r="C6" s="35" t="str">
        <f>IF(A6="","",Print!$D$6)</f>
        <v/>
      </c>
      <c r="D6" s="38" t="str">
        <f>IF(B6="","",Print!$C$6)</f>
        <v/>
      </c>
    </row>
    <row r="7" spans="1:14" x14ac:dyDescent="0.25">
      <c r="A7" s="35" t="str">
        <f>Print!C18</f>
        <v/>
      </c>
      <c r="B7" s="36" t="str">
        <f>Print!H18</f>
        <v/>
      </c>
      <c r="C7" s="35" t="str">
        <f>IF(A7="","",Print!$D$6)</f>
        <v/>
      </c>
      <c r="D7" s="38" t="str">
        <f>IF(B7="","",Print!$C$6)</f>
        <v/>
      </c>
    </row>
    <row r="8" spans="1:14" x14ac:dyDescent="0.25">
      <c r="A8" s="35" t="str">
        <f>Print!C19</f>
        <v/>
      </c>
      <c r="B8" s="36" t="str">
        <f>Print!H19</f>
        <v/>
      </c>
      <c r="C8" s="35" t="str">
        <f>IF(A8="","",Print!$D$6)</f>
        <v/>
      </c>
      <c r="D8" s="38" t="str">
        <f>IF(B8="","",Print!$C$6)</f>
        <v/>
      </c>
    </row>
    <row r="9" spans="1:14" x14ac:dyDescent="0.25">
      <c r="A9" s="35" t="str">
        <f>Print!C20</f>
        <v/>
      </c>
      <c r="B9" s="36" t="str">
        <f>Print!H20</f>
        <v/>
      </c>
      <c r="C9" s="35" t="str">
        <f>IF(A9="","",Print!$D$6)</f>
        <v/>
      </c>
      <c r="D9" s="38" t="str">
        <f>IF(B9="","",Print!$C$6)</f>
        <v/>
      </c>
    </row>
    <row r="10" spans="1:14" x14ac:dyDescent="0.25">
      <c r="A10" s="35" t="str">
        <f>Print!C21</f>
        <v/>
      </c>
      <c r="B10" s="36" t="str">
        <f>Print!H21</f>
        <v/>
      </c>
      <c r="C10" s="35" t="str">
        <f>IF(A10="","",Print!$D$6)</f>
        <v/>
      </c>
      <c r="D10" s="38" t="str">
        <f>IF(B10="","",Print!$C$6)</f>
        <v/>
      </c>
    </row>
    <row r="11" spans="1:14" x14ac:dyDescent="0.25">
      <c r="A11" s="35" t="str">
        <f>Print!C22</f>
        <v/>
      </c>
      <c r="B11" s="36" t="str">
        <f>Print!H22</f>
        <v/>
      </c>
      <c r="C11" s="35" t="str">
        <f>IF(A11="","",Print!$D$6)</f>
        <v/>
      </c>
      <c r="D11" s="38" t="str">
        <f>IF(B11="","",Print!$C$6)</f>
        <v/>
      </c>
    </row>
    <row r="12" spans="1:14" x14ac:dyDescent="0.25">
      <c r="A12" s="35" t="str">
        <f>Print!C23</f>
        <v/>
      </c>
      <c r="B12" s="36" t="str">
        <f>Print!H23</f>
        <v/>
      </c>
      <c r="C12" s="35" t="str">
        <f>IF(A12="","",Print!$D$6)</f>
        <v/>
      </c>
      <c r="D12" s="38" t="str">
        <f>IF(B12="","",Print!$C$6)</f>
        <v/>
      </c>
    </row>
    <row r="13" spans="1:14" x14ac:dyDescent="0.25">
      <c r="A13" s="35" t="str">
        <f>Print!C24</f>
        <v/>
      </c>
      <c r="B13" s="36" t="str">
        <f>Print!H24</f>
        <v/>
      </c>
      <c r="C13" s="35" t="str">
        <f>IF(A13="","",Print!$D$6)</f>
        <v/>
      </c>
      <c r="D13" s="38" t="str">
        <f>IF(B13="","",Print!$C$6)</f>
        <v/>
      </c>
    </row>
    <row r="14" spans="1:14" x14ac:dyDescent="0.25">
      <c r="A14" s="35" t="str">
        <f>Print!C25</f>
        <v/>
      </c>
      <c r="B14" s="36" t="str">
        <f>Print!H25</f>
        <v/>
      </c>
      <c r="C14" s="35" t="str">
        <f>IF(A14="","",Print!$D$6)</f>
        <v/>
      </c>
      <c r="D14" s="38" t="str">
        <f>IF(B14="","",Print!$C$6)</f>
        <v/>
      </c>
    </row>
    <row r="15" spans="1:14" x14ac:dyDescent="0.25">
      <c r="A15" s="35" t="str">
        <f>Print!C26</f>
        <v/>
      </c>
      <c r="B15" s="36" t="str">
        <f>Print!H26</f>
        <v/>
      </c>
      <c r="C15" s="35" t="str">
        <f>IF(A15="","",Print!$D$6)</f>
        <v/>
      </c>
      <c r="D15" s="38" t="str">
        <f>IF(B15="","",Print!$C$6)</f>
        <v/>
      </c>
    </row>
    <row r="16" spans="1:14" x14ac:dyDescent="0.25">
      <c r="A16" s="35" t="str">
        <f>Print!C27</f>
        <v/>
      </c>
      <c r="B16" s="36" t="str">
        <f>Print!H27</f>
        <v/>
      </c>
      <c r="C16" s="35" t="str">
        <f>IF(A16="","",Print!$D$6)</f>
        <v/>
      </c>
      <c r="D16" s="38" t="str">
        <f>IF(B16="","",Print!$C$6)</f>
        <v/>
      </c>
    </row>
    <row r="17" spans="1:4" x14ac:dyDescent="0.25">
      <c r="A17" s="35" t="str">
        <f>Print!C28</f>
        <v/>
      </c>
      <c r="B17" s="36" t="str">
        <f>Print!H28</f>
        <v/>
      </c>
      <c r="C17" s="35" t="str">
        <f>IF(A17="","",Print!$D$6)</f>
        <v/>
      </c>
      <c r="D17" s="38" t="str">
        <f>IF(B17="","",Print!$C$6)</f>
        <v/>
      </c>
    </row>
    <row r="18" spans="1:4" x14ac:dyDescent="0.25">
      <c r="A18" s="35" t="str">
        <f>Print!C29</f>
        <v/>
      </c>
      <c r="B18" s="36" t="str">
        <f>Print!H29</f>
        <v/>
      </c>
      <c r="C18" s="35" t="str">
        <f>IF(A18="","",Print!$D$6)</f>
        <v/>
      </c>
      <c r="D18" s="38" t="str">
        <f>IF(B18="","",Print!$C$6)</f>
        <v/>
      </c>
    </row>
    <row r="19" spans="1:4" x14ac:dyDescent="0.25">
      <c r="A19" s="35" t="str">
        <f>Print!C30</f>
        <v/>
      </c>
      <c r="B19" s="36" t="str">
        <f>Print!H30</f>
        <v/>
      </c>
      <c r="C19" s="35" t="str">
        <f>IF(A19="","",Print!$D$6)</f>
        <v/>
      </c>
      <c r="D19" s="38" t="str">
        <f>IF(B19="","",Print!$C$6)</f>
        <v/>
      </c>
    </row>
    <row r="20" spans="1:4" x14ac:dyDescent="0.25">
      <c r="A20" s="35" t="str">
        <f>Print!C31</f>
        <v/>
      </c>
      <c r="B20" s="36" t="str">
        <f>Print!H31</f>
        <v/>
      </c>
      <c r="C20" s="35" t="str">
        <f>IF(A20="","",Print!$D$6)</f>
        <v/>
      </c>
      <c r="D20" s="38" t="str">
        <f>IF(B20="","",Print!$C$6)</f>
        <v/>
      </c>
    </row>
    <row r="21" spans="1:4" x14ac:dyDescent="0.25">
      <c r="A21" s="35" t="str">
        <f>Print!C32</f>
        <v/>
      </c>
      <c r="B21" s="36" t="str">
        <f>Print!H32</f>
        <v/>
      </c>
      <c r="C21" s="35" t="str">
        <f>IF(A21="","",Print!$D$6)</f>
        <v/>
      </c>
      <c r="D21" s="38" t="str">
        <f>IF(B21="","",Print!$C$6)</f>
        <v/>
      </c>
    </row>
    <row r="22" spans="1:4" x14ac:dyDescent="0.25">
      <c r="A22" s="35" t="str">
        <f>Print!C33</f>
        <v/>
      </c>
      <c r="B22" s="36" t="str">
        <f>Print!H33</f>
        <v/>
      </c>
      <c r="C22" s="35" t="str">
        <f>IF(A22="","",Print!$D$6)</f>
        <v/>
      </c>
      <c r="D22" s="38" t="str">
        <f>IF(B22="","",Print!$C$6)</f>
        <v/>
      </c>
    </row>
    <row r="23" spans="1:4" x14ac:dyDescent="0.25">
      <c r="A23" s="35" t="str">
        <f>Print!C34</f>
        <v/>
      </c>
      <c r="B23" s="36" t="str">
        <f>Print!H34</f>
        <v/>
      </c>
      <c r="C23" s="35" t="str">
        <f>IF(A23="","",Print!$D$6)</f>
        <v/>
      </c>
      <c r="D23" s="38" t="str">
        <f>IF(B23="","",Print!$C$6)</f>
        <v/>
      </c>
    </row>
    <row r="24" spans="1:4" x14ac:dyDescent="0.25">
      <c r="A24" s="35" t="str">
        <f>Print!C35</f>
        <v/>
      </c>
      <c r="B24" s="36" t="str">
        <f>Print!H35</f>
        <v/>
      </c>
      <c r="C24" s="35" t="str">
        <f>IF(A24="","",Print!$D$6)</f>
        <v/>
      </c>
      <c r="D24" s="38" t="str">
        <f>IF(B24="","",Print!$C$6)</f>
        <v/>
      </c>
    </row>
    <row r="25" spans="1:4" x14ac:dyDescent="0.25">
      <c r="A25" s="35" t="str">
        <f>Print!C36</f>
        <v/>
      </c>
      <c r="B25" s="36" t="str">
        <f>Print!H36</f>
        <v/>
      </c>
      <c r="C25" s="35" t="str">
        <f>IF(A25="","",Print!$D$6)</f>
        <v/>
      </c>
      <c r="D25" s="38" t="str">
        <f>IF(B25="","",Print!$C$6)</f>
        <v/>
      </c>
    </row>
    <row r="26" spans="1:4" x14ac:dyDescent="0.25">
      <c r="A26" s="35" t="str">
        <f>Print!C37</f>
        <v/>
      </c>
      <c r="B26" s="36" t="str">
        <f>Print!H37</f>
        <v/>
      </c>
      <c r="C26" s="35" t="str">
        <f>IF(A26="","",Print!$D$6)</f>
        <v/>
      </c>
      <c r="D26" s="38" t="str">
        <f>IF(B26="","",Print!$C$6)</f>
        <v/>
      </c>
    </row>
    <row r="27" spans="1:4" x14ac:dyDescent="0.25">
      <c r="A27" s="35" t="str">
        <f>Print!C38</f>
        <v/>
      </c>
      <c r="B27" s="36" t="str">
        <f>Print!H38</f>
        <v/>
      </c>
      <c r="C27" s="35" t="str">
        <f>IF(A27="","",Print!$D$6)</f>
        <v/>
      </c>
      <c r="D27" s="38" t="str">
        <f>IF(B27="","",Print!$C$6)</f>
        <v/>
      </c>
    </row>
    <row r="28" spans="1:4" x14ac:dyDescent="0.25">
      <c r="A28" s="35" t="str">
        <f>Print!C39</f>
        <v/>
      </c>
      <c r="B28" s="36" t="str">
        <f>Print!H39</f>
        <v/>
      </c>
      <c r="C28" s="35" t="str">
        <f>IF(A28="","",Print!$D$6)</f>
        <v/>
      </c>
      <c r="D28" s="38" t="str">
        <f>IF(B28="","",Print!$C$6)</f>
        <v/>
      </c>
    </row>
    <row r="29" spans="1:4" x14ac:dyDescent="0.25">
      <c r="A29" s="35" t="str">
        <f>Print!C40</f>
        <v/>
      </c>
      <c r="B29" s="36" t="str">
        <f>Print!H40</f>
        <v/>
      </c>
      <c r="C29" s="35" t="str">
        <f>IF(A29="","",Print!$D$6)</f>
        <v/>
      </c>
      <c r="D29" s="38" t="str">
        <f>IF(B29="","",Print!$C$6)</f>
        <v/>
      </c>
    </row>
    <row r="30" spans="1:4" x14ac:dyDescent="0.25">
      <c r="A30" s="35" t="str">
        <f>Print!C41</f>
        <v/>
      </c>
      <c r="B30" s="36" t="str">
        <f>Print!H41</f>
        <v/>
      </c>
      <c r="C30" s="35" t="str">
        <f>IF(A30="","",Print!$D$6)</f>
        <v/>
      </c>
      <c r="D30" s="38" t="str">
        <f>IF(B30="","",Print!$C$6)</f>
        <v/>
      </c>
    </row>
    <row r="31" spans="1:4" x14ac:dyDescent="0.25">
      <c r="A31" s="35" t="str">
        <f>Print!C42</f>
        <v/>
      </c>
      <c r="B31" s="36" t="str">
        <f>Print!H42</f>
        <v/>
      </c>
      <c r="C31" s="35" t="str">
        <f>IF(A31="","",Print!$D$6)</f>
        <v/>
      </c>
      <c r="D31" s="38" t="str">
        <f>IF(B31="","",Print!$C$6)</f>
        <v/>
      </c>
    </row>
    <row r="32" spans="1:4" x14ac:dyDescent="0.25">
      <c r="D32" s="38" t="str">
        <f>IF(B32="","",Print!$C$6)</f>
        <v/>
      </c>
    </row>
    <row r="33" spans="4:4" x14ac:dyDescent="0.25">
      <c r="D33" s="38" t="str">
        <f>IF(B33="","",Print!$C$6)</f>
        <v/>
      </c>
    </row>
    <row r="34" spans="4:4" x14ac:dyDescent="0.25">
      <c r="D34" s="38" t="str">
        <f>IF(B34="","",Print!$C$6)</f>
        <v/>
      </c>
    </row>
    <row r="35" spans="4:4" x14ac:dyDescent="0.25">
      <c r="D35" s="38" t="str">
        <f>IF(B35="","",Print!$C$6)</f>
        <v/>
      </c>
    </row>
    <row r="36" spans="4:4" x14ac:dyDescent="0.25">
      <c r="D36" s="38" t="str">
        <f>IF(B36="","",Print!$C$6)</f>
        <v/>
      </c>
    </row>
    <row r="37" spans="4:4" x14ac:dyDescent="0.25">
      <c r="D37" s="38" t="str">
        <f>IF(B37="","",Print!$C$6)</f>
        <v/>
      </c>
    </row>
    <row r="38" spans="4:4" x14ac:dyDescent="0.25">
      <c r="D38" s="38" t="str">
        <f>IF(B38="","",Print!$C$6)</f>
        <v/>
      </c>
    </row>
    <row r="39" spans="4:4" x14ac:dyDescent="0.25">
      <c r="D39" s="38" t="str">
        <f>IF(B39="","",Print!$C$6)</f>
        <v/>
      </c>
    </row>
    <row r="40" spans="4:4" x14ac:dyDescent="0.25">
      <c r="D40" s="38" t="str">
        <f>IF(B40="","",Print!$C$6)</f>
        <v/>
      </c>
    </row>
    <row r="41" spans="4:4" x14ac:dyDescent="0.25">
      <c r="D41" s="38" t="str">
        <f>IF(B41="","",Print!$C$6)</f>
        <v/>
      </c>
    </row>
    <row r="42" spans="4:4" x14ac:dyDescent="0.25">
      <c r="D42" s="38" t="str">
        <f>IF(B42="","",Print!$C$6)</f>
        <v/>
      </c>
    </row>
    <row r="43" spans="4:4" x14ac:dyDescent="0.25">
      <c r="D43" s="38" t="str">
        <f>IF(B43="","",Print!$C$6)</f>
        <v/>
      </c>
    </row>
    <row r="44" spans="4:4" x14ac:dyDescent="0.25">
      <c r="D44" s="38" t="str">
        <f>IF(B44="","",Print!$C$6)</f>
        <v/>
      </c>
    </row>
    <row r="45" spans="4:4" x14ac:dyDescent="0.25">
      <c r="D45" s="38" t="str">
        <f>IF(B45="","",Print!$C$6)</f>
        <v/>
      </c>
    </row>
    <row r="46" spans="4:4" x14ac:dyDescent="0.25">
      <c r="D46" s="38" t="str">
        <f>IF(B46="","",Print!$C$6)</f>
        <v/>
      </c>
    </row>
    <row r="47" spans="4:4" x14ac:dyDescent="0.25">
      <c r="D47" s="38" t="str">
        <f>IF(B47="","",Print!$C$6)</f>
        <v/>
      </c>
    </row>
    <row r="48" spans="4:4" x14ac:dyDescent="0.25">
      <c r="D48" s="38" t="str">
        <f>IF(B48="","",Print!$C$6)</f>
        <v/>
      </c>
    </row>
    <row r="49" spans="4:4" x14ac:dyDescent="0.25">
      <c r="D49" s="38" t="str">
        <f>IF(B49="","",Print!$C$6)</f>
        <v/>
      </c>
    </row>
    <row r="50" spans="4:4" x14ac:dyDescent="0.25">
      <c r="D50" s="38" t="str">
        <f>IF(B50="","",Print!$C$6)</f>
        <v/>
      </c>
    </row>
    <row r="51" spans="4:4" x14ac:dyDescent="0.25">
      <c r="D51" s="38" t="str">
        <f>IF(B51="","",Print!$C$6)</f>
        <v/>
      </c>
    </row>
    <row r="52" spans="4:4" x14ac:dyDescent="0.25">
      <c r="D52" s="38" t="str">
        <f>IF(B52="","",Print!$C$6)</f>
        <v/>
      </c>
    </row>
    <row r="53" spans="4:4" x14ac:dyDescent="0.25">
      <c r="D53" s="38" t="str">
        <f>IF(B53="","",Print!$C$6)</f>
        <v/>
      </c>
    </row>
    <row r="54" spans="4:4" x14ac:dyDescent="0.25">
      <c r="D54" s="38" t="str">
        <f>IF(B54="","",Print!$C$6)</f>
        <v/>
      </c>
    </row>
    <row r="55" spans="4:4" x14ac:dyDescent="0.25">
      <c r="D55" s="38" t="str">
        <f>IF(B55="","",Print!$C$6)</f>
        <v/>
      </c>
    </row>
    <row r="56" spans="4:4" x14ac:dyDescent="0.25">
      <c r="D56" s="38" t="str">
        <f>IF(B56="","",Print!$C$6)</f>
        <v/>
      </c>
    </row>
    <row r="57" spans="4:4" x14ac:dyDescent="0.25">
      <c r="D57" s="38" t="str">
        <f>IF(B57="","",Print!$C$6)</f>
        <v/>
      </c>
    </row>
    <row r="58" spans="4:4" x14ac:dyDescent="0.25">
      <c r="D58" s="38" t="str">
        <f>IF(B58="","",Print!$C$6)</f>
        <v/>
      </c>
    </row>
    <row r="59" spans="4:4" x14ac:dyDescent="0.25">
      <c r="D59" s="38" t="str">
        <f>IF(B59="","",Print!$C$6)</f>
        <v/>
      </c>
    </row>
    <row r="60" spans="4:4" x14ac:dyDescent="0.25">
      <c r="D60" s="38" t="str">
        <f>IF(B60="","",Print!$C$6)</f>
        <v/>
      </c>
    </row>
    <row r="61" spans="4:4" x14ac:dyDescent="0.25">
      <c r="D61" s="38" t="str">
        <f>IF(B61="","",Print!$C$6)</f>
        <v/>
      </c>
    </row>
    <row r="62" spans="4:4" x14ac:dyDescent="0.25">
      <c r="D62" s="38" t="str">
        <f>IF(B62="","",Print!$C$6)</f>
        <v/>
      </c>
    </row>
    <row r="63" spans="4:4" x14ac:dyDescent="0.25">
      <c r="D63" s="38" t="str">
        <f>IF(B63="","",Print!$C$6)</f>
        <v/>
      </c>
    </row>
    <row r="64" spans="4:4" x14ac:dyDescent="0.25">
      <c r="D64" s="38" t="str">
        <f>IF(B64="","",Print!$C$6)</f>
        <v/>
      </c>
    </row>
    <row r="65" spans="4:4" x14ac:dyDescent="0.25">
      <c r="D65" s="38" t="str">
        <f>IF(B65="","",Print!$C$6)</f>
        <v/>
      </c>
    </row>
    <row r="66" spans="4:4" x14ac:dyDescent="0.25">
      <c r="D66" s="38" t="str">
        <f>IF(B66="","",Print!$C$6)</f>
        <v/>
      </c>
    </row>
    <row r="67" spans="4:4" x14ac:dyDescent="0.25">
      <c r="D67" s="38" t="str">
        <f>IF(B67="","",Print!$C$6)</f>
        <v/>
      </c>
    </row>
    <row r="68" spans="4:4" x14ac:dyDescent="0.25">
      <c r="D68" s="38" t="str">
        <f>IF(B68="","",Print!$C$6)</f>
        <v/>
      </c>
    </row>
    <row r="69" spans="4:4" x14ac:dyDescent="0.25">
      <c r="D69" s="38" t="str">
        <f>IF(B69="","",Print!$C$6)</f>
        <v/>
      </c>
    </row>
    <row r="70" spans="4:4" x14ac:dyDescent="0.25">
      <c r="D70" s="38" t="str">
        <f>IF(B70="","",Print!$C$6)</f>
        <v/>
      </c>
    </row>
    <row r="71" spans="4:4" x14ac:dyDescent="0.25">
      <c r="D71" s="38" t="str">
        <f>IF(B71="","",Print!$C$6)</f>
        <v/>
      </c>
    </row>
    <row r="72" spans="4:4" x14ac:dyDescent="0.25">
      <c r="D72" s="38" t="str">
        <f>IF(B72="","",Print!$C$6)</f>
        <v/>
      </c>
    </row>
    <row r="73" spans="4:4" x14ac:dyDescent="0.25">
      <c r="D73" s="38" t="str">
        <f>IF(B73="","",Print!$C$6)</f>
        <v/>
      </c>
    </row>
    <row r="74" spans="4:4" x14ac:dyDescent="0.25">
      <c r="D74" s="38" t="str">
        <f>IF(B74="","",Print!$C$6)</f>
        <v/>
      </c>
    </row>
    <row r="75" spans="4:4" x14ac:dyDescent="0.25">
      <c r="D75" s="38" t="str">
        <f>IF(B75="","",Print!$C$6)</f>
        <v/>
      </c>
    </row>
    <row r="76" spans="4:4" x14ac:dyDescent="0.25">
      <c r="D76" s="38" t="str">
        <f>IF(B76="","",Print!$C$6)</f>
        <v/>
      </c>
    </row>
    <row r="77" spans="4:4" x14ac:dyDescent="0.25">
      <c r="D77" s="38" t="str">
        <f>IF(B77="","",Print!$C$6)</f>
        <v/>
      </c>
    </row>
    <row r="78" spans="4:4" x14ac:dyDescent="0.25">
      <c r="D78" s="38" t="str">
        <f>IF(B78="","",Print!$C$6)</f>
        <v/>
      </c>
    </row>
    <row r="79" spans="4:4" x14ac:dyDescent="0.25">
      <c r="D79" s="38" t="str">
        <f>IF(B79="","",Print!$C$6)</f>
        <v/>
      </c>
    </row>
    <row r="80" spans="4:4" x14ac:dyDescent="0.25">
      <c r="D80" s="38" t="str">
        <f>IF(B80="","",Print!$C$6)</f>
        <v/>
      </c>
    </row>
    <row r="81" spans="4:4" x14ac:dyDescent="0.25">
      <c r="D81" s="38" t="str">
        <f>IF(B81="","",Print!$C$6)</f>
        <v/>
      </c>
    </row>
    <row r="82" spans="4:4" x14ac:dyDescent="0.25">
      <c r="D82" s="38" t="str">
        <f>IF(B82="","",Print!$C$6)</f>
        <v/>
      </c>
    </row>
    <row r="83" spans="4:4" x14ac:dyDescent="0.25">
      <c r="D83" s="38" t="str">
        <f>IF(B83="","",Print!$C$6)</f>
        <v/>
      </c>
    </row>
    <row r="84" spans="4:4" x14ac:dyDescent="0.25">
      <c r="D84" s="38" t="str">
        <f>IF(B84="","",Print!$C$6)</f>
        <v/>
      </c>
    </row>
    <row r="85" spans="4:4" x14ac:dyDescent="0.25">
      <c r="D85" s="38" t="str">
        <f>IF(B85="","",Print!$C$6)</f>
        <v/>
      </c>
    </row>
    <row r="86" spans="4:4" x14ac:dyDescent="0.25">
      <c r="D86" s="38" t="str">
        <f>IF(B86="","",Print!$C$6)</f>
        <v/>
      </c>
    </row>
    <row r="87" spans="4:4" x14ac:dyDescent="0.25">
      <c r="D87" s="38" t="str">
        <f>IF(B87="","",Print!$C$6)</f>
        <v/>
      </c>
    </row>
    <row r="88" spans="4:4" x14ac:dyDescent="0.25">
      <c r="D88" s="38" t="str">
        <f>IF(B88="","",Print!$C$6)</f>
        <v/>
      </c>
    </row>
    <row r="89" spans="4:4" x14ac:dyDescent="0.25">
      <c r="D89" s="38" t="str">
        <f>IF(B89="","",Print!$C$6)</f>
        <v/>
      </c>
    </row>
    <row r="90" spans="4:4" x14ac:dyDescent="0.25">
      <c r="D90" s="38" t="str">
        <f>IF(B90="","",Print!$C$6)</f>
        <v/>
      </c>
    </row>
    <row r="91" spans="4:4" x14ac:dyDescent="0.25">
      <c r="D91" s="38" t="str">
        <f>IF(B91="","",Print!$C$6)</f>
        <v/>
      </c>
    </row>
    <row r="92" spans="4:4" x14ac:dyDescent="0.25">
      <c r="D92" s="38" t="str">
        <f>IF(B92="","",Print!$C$6)</f>
        <v/>
      </c>
    </row>
    <row r="93" spans="4:4" x14ac:dyDescent="0.25">
      <c r="D93" s="38" t="str">
        <f>IF(B93="","",Print!$C$6)</f>
        <v/>
      </c>
    </row>
    <row r="94" spans="4:4" x14ac:dyDescent="0.25">
      <c r="D94" s="38" t="str">
        <f>IF(B94="","",Print!$C$6)</f>
        <v/>
      </c>
    </row>
    <row r="95" spans="4:4" x14ac:dyDescent="0.25">
      <c r="D95" s="38" t="str">
        <f>IF(B95="","",Print!$C$6)</f>
        <v/>
      </c>
    </row>
    <row r="96" spans="4:4" x14ac:dyDescent="0.25">
      <c r="D96" s="38" t="str">
        <f>IF(B96="","",Print!$C$6)</f>
        <v/>
      </c>
    </row>
    <row r="97" spans="4:4" x14ac:dyDescent="0.25">
      <c r="D97" s="38" t="str">
        <f>IF(B97="","",Print!$C$6)</f>
        <v/>
      </c>
    </row>
    <row r="98" spans="4:4" x14ac:dyDescent="0.25">
      <c r="D98" s="38" t="str">
        <f>IF(B98="","",Print!$C$6)</f>
        <v/>
      </c>
    </row>
    <row r="99" spans="4:4" x14ac:dyDescent="0.25">
      <c r="D99" s="38" t="str">
        <f>IF(B99="","",Print!$C$6)</f>
        <v/>
      </c>
    </row>
    <row r="100" spans="4:4" x14ac:dyDescent="0.25">
      <c r="D100" s="38" t="str">
        <f>IF(B100="","",Print!$C$6)</f>
        <v/>
      </c>
    </row>
    <row r="101" spans="4:4" x14ac:dyDescent="0.25">
      <c r="D101" s="38" t="str">
        <f>IF(B101="","",Print!$C$6)</f>
        <v/>
      </c>
    </row>
    <row r="102" spans="4:4" x14ac:dyDescent="0.25">
      <c r="D102" s="38" t="str">
        <f>IF(B102="","",Print!$C$6)</f>
        <v/>
      </c>
    </row>
    <row r="103" spans="4:4" x14ac:dyDescent="0.25">
      <c r="D103" s="38" t="str">
        <f>IF(B103="","",Print!$C$6)</f>
        <v/>
      </c>
    </row>
    <row r="104" spans="4:4" x14ac:dyDescent="0.25">
      <c r="D104" s="38" t="str">
        <f>IF(B104="","",Print!$C$6)</f>
        <v/>
      </c>
    </row>
    <row r="105" spans="4:4" x14ac:dyDescent="0.25">
      <c r="D105" s="38" t="str">
        <f>IF(B105="","",Print!$C$6)</f>
        <v/>
      </c>
    </row>
    <row r="106" spans="4:4" x14ac:dyDescent="0.25">
      <c r="D106" s="38" t="str">
        <f>IF(B106="","",Print!$C$6)</f>
        <v/>
      </c>
    </row>
    <row r="107" spans="4:4" x14ac:dyDescent="0.25">
      <c r="D107" s="38" t="str">
        <f>IF(B107="","",Print!$C$6)</f>
        <v/>
      </c>
    </row>
    <row r="108" spans="4:4" x14ac:dyDescent="0.25">
      <c r="D108" s="38" t="str">
        <f>IF(B108="","",Print!$C$6)</f>
        <v/>
      </c>
    </row>
    <row r="109" spans="4:4" x14ac:dyDescent="0.25">
      <c r="D109" s="38" t="str">
        <f>IF(B109="","",Print!$C$6)</f>
        <v/>
      </c>
    </row>
    <row r="110" spans="4:4" x14ac:dyDescent="0.25">
      <c r="D110" s="38" t="str">
        <f>IF(B110="","",Print!$C$6)</f>
        <v/>
      </c>
    </row>
    <row r="111" spans="4:4" x14ac:dyDescent="0.25">
      <c r="D111" s="38" t="str">
        <f>IF(B111="","",Print!$C$6)</f>
        <v/>
      </c>
    </row>
    <row r="112" spans="4:4" x14ac:dyDescent="0.25">
      <c r="D112" s="38" t="str">
        <f>IF(B112="","",Print!$C$6)</f>
        <v/>
      </c>
    </row>
    <row r="113" spans="4:4" x14ac:dyDescent="0.25">
      <c r="D113" s="38" t="str">
        <f>IF(B113="","",Print!$C$6)</f>
        <v/>
      </c>
    </row>
    <row r="114" spans="4:4" x14ac:dyDescent="0.25">
      <c r="D114" s="38" t="str">
        <f>IF(B114="","",Print!$C$6)</f>
        <v/>
      </c>
    </row>
    <row r="115" spans="4:4" x14ac:dyDescent="0.25">
      <c r="D115" s="38" t="str">
        <f>IF(B115="","",Print!$C$6)</f>
        <v/>
      </c>
    </row>
    <row r="116" spans="4:4" x14ac:dyDescent="0.25">
      <c r="D116" s="38" t="str">
        <f>IF(B116="","",Print!$C$6)</f>
        <v/>
      </c>
    </row>
    <row r="117" spans="4:4" x14ac:dyDescent="0.25">
      <c r="D117" s="38" t="str">
        <f>IF(B117="","",Print!$C$6)</f>
        <v/>
      </c>
    </row>
    <row r="118" spans="4:4" x14ac:dyDescent="0.25">
      <c r="D118" s="38" t="str">
        <f>IF(B118="","",Print!$C$6)</f>
        <v/>
      </c>
    </row>
    <row r="119" spans="4:4" x14ac:dyDescent="0.25">
      <c r="D119" s="38" t="str">
        <f>IF(B119="","",Print!$C$6)</f>
        <v/>
      </c>
    </row>
    <row r="120" spans="4:4" x14ac:dyDescent="0.25">
      <c r="D120" s="38" t="str">
        <f>IF(B120="","",Print!$C$6)</f>
        <v/>
      </c>
    </row>
    <row r="121" spans="4:4" x14ac:dyDescent="0.25">
      <c r="D121" s="38" t="str">
        <f>IF(B121="","",Print!$C$6)</f>
        <v/>
      </c>
    </row>
    <row r="122" spans="4:4" x14ac:dyDescent="0.25">
      <c r="D122" s="38" t="str">
        <f>IF(B122="","",Print!$C$6)</f>
        <v/>
      </c>
    </row>
    <row r="123" spans="4:4" x14ac:dyDescent="0.25">
      <c r="D123" s="38" t="str">
        <f>IF(B123="","",Print!$C$6)</f>
        <v/>
      </c>
    </row>
    <row r="124" spans="4:4" x14ac:dyDescent="0.25">
      <c r="D124" s="38" t="str">
        <f>IF(B124="","",Print!$C$6)</f>
        <v/>
      </c>
    </row>
    <row r="125" spans="4:4" x14ac:dyDescent="0.25">
      <c r="D125" s="38" t="str">
        <f>IF(B125="","",Print!$C$6)</f>
        <v/>
      </c>
    </row>
    <row r="126" spans="4:4" x14ac:dyDescent="0.25">
      <c r="D126" s="38" t="str">
        <f>IF(B126="","",Print!$C$6)</f>
        <v/>
      </c>
    </row>
    <row r="127" spans="4:4" x14ac:dyDescent="0.25">
      <c r="D127" s="38" t="str">
        <f>IF(B127="","",Print!$C$6)</f>
        <v/>
      </c>
    </row>
    <row r="128" spans="4:4" x14ac:dyDescent="0.25">
      <c r="D128" s="38" t="str">
        <f>IF(B128="","",Print!$C$6)</f>
        <v/>
      </c>
    </row>
    <row r="129" spans="4:4" x14ac:dyDescent="0.25">
      <c r="D129" s="38" t="str">
        <f>IF(B129="","",Print!$C$6)</f>
        <v/>
      </c>
    </row>
    <row r="130" spans="4:4" x14ac:dyDescent="0.25">
      <c r="D130" s="38" t="str">
        <f>IF(B130="","",Print!$C$6)</f>
        <v/>
      </c>
    </row>
    <row r="131" spans="4:4" x14ac:dyDescent="0.25">
      <c r="D131" s="38" t="str">
        <f>IF(B131="","",Print!$C$6)</f>
        <v/>
      </c>
    </row>
    <row r="132" spans="4:4" x14ac:dyDescent="0.25">
      <c r="D132" s="38" t="str">
        <f>IF(B132="","",Print!$C$6)</f>
        <v/>
      </c>
    </row>
    <row r="133" spans="4:4" x14ac:dyDescent="0.25">
      <c r="D133" s="38" t="str">
        <f>IF(B133="","",Print!$C$6)</f>
        <v/>
      </c>
    </row>
    <row r="134" spans="4:4" x14ac:dyDescent="0.25">
      <c r="D134" s="38" t="str">
        <f>IF(B134="","",Print!$C$6)</f>
        <v/>
      </c>
    </row>
    <row r="135" spans="4:4" x14ac:dyDescent="0.25">
      <c r="D135" s="38" t="str">
        <f>IF(B135="","",Print!$C$6)</f>
        <v/>
      </c>
    </row>
    <row r="136" spans="4:4" x14ac:dyDescent="0.25">
      <c r="D136" s="38" t="str">
        <f>IF(B136="","",Print!$C$6)</f>
        <v/>
      </c>
    </row>
    <row r="137" spans="4:4" x14ac:dyDescent="0.25">
      <c r="D137" s="38" t="str">
        <f>IF(B137="","",Print!$C$6)</f>
        <v/>
      </c>
    </row>
    <row r="138" spans="4:4" x14ac:dyDescent="0.25">
      <c r="D138" s="38" t="str">
        <f>IF(B138="","",Print!$C$6)</f>
        <v/>
      </c>
    </row>
    <row r="139" spans="4:4" x14ac:dyDescent="0.25">
      <c r="D139" s="38" t="str">
        <f>IF(B139="","",Print!$C$6)</f>
        <v/>
      </c>
    </row>
    <row r="140" spans="4:4" x14ac:dyDescent="0.25">
      <c r="D140" s="38" t="str">
        <f>IF(B140="","",Print!$C$6)</f>
        <v/>
      </c>
    </row>
    <row r="141" spans="4:4" x14ac:dyDescent="0.25">
      <c r="D141" s="38" t="str">
        <f>IF(B141="","",Print!$C$6)</f>
        <v/>
      </c>
    </row>
    <row r="142" spans="4:4" x14ac:dyDescent="0.25">
      <c r="D142" s="38" t="str">
        <f>IF(B142="","",Print!$C$6)</f>
        <v/>
      </c>
    </row>
    <row r="143" spans="4:4" x14ac:dyDescent="0.25">
      <c r="D143" s="38" t="str">
        <f>IF(B143="","",Print!$C$6)</f>
        <v/>
      </c>
    </row>
    <row r="144" spans="4:4" x14ac:dyDescent="0.25">
      <c r="D144" s="38" t="str">
        <f>IF(B144="","",Print!$C$6)</f>
        <v/>
      </c>
    </row>
    <row r="145" spans="4:4" x14ac:dyDescent="0.25">
      <c r="D145" s="38" t="str">
        <f>IF(B145="","",Print!$C$6)</f>
        <v/>
      </c>
    </row>
    <row r="146" spans="4:4" x14ac:dyDescent="0.25">
      <c r="D146" s="38" t="str">
        <f>IF(B146="","",Print!$C$6)</f>
        <v/>
      </c>
    </row>
    <row r="147" spans="4:4" x14ac:dyDescent="0.25">
      <c r="D147" s="38" t="str">
        <f>IF(B147="","",Print!$C$6)</f>
        <v/>
      </c>
    </row>
    <row r="148" spans="4:4" x14ac:dyDescent="0.25">
      <c r="D148" s="38" t="str">
        <f>IF(B148="","",Print!$C$6)</f>
        <v/>
      </c>
    </row>
    <row r="149" spans="4:4" x14ac:dyDescent="0.25">
      <c r="D149" s="38" t="str">
        <f>IF(B149="","",Print!$C$6)</f>
        <v/>
      </c>
    </row>
    <row r="150" spans="4:4" x14ac:dyDescent="0.25">
      <c r="D150" s="38" t="str">
        <f>IF(B150="","",Print!$C$6)</f>
        <v/>
      </c>
    </row>
    <row r="151" spans="4:4" x14ac:dyDescent="0.25">
      <c r="D151" s="38" t="str">
        <f>IF(B151="","",Print!$C$6)</f>
        <v/>
      </c>
    </row>
    <row r="152" spans="4:4" x14ac:dyDescent="0.25">
      <c r="D152" s="38" t="str">
        <f>IF(B152="","",Print!$C$6)</f>
        <v/>
      </c>
    </row>
    <row r="153" spans="4:4" x14ac:dyDescent="0.25">
      <c r="D153" s="38" t="str">
        <f>IF(B153="","",Print!$C$6)</f>
        <v/>
      </c>
    </row>
    <row r="154" spans="4:4" x14ac:dyDescent="0.25">
      <c r="D154" s="38" t="str">
        <f>IF(B154="","",Print!$C$6)</f>
        <v/>
      </c>
    </row>
    <row r="155" spans="4:4" x14ac:dyDescent="0.25">
      <c r="D155" s="38" t="str">
        <f>IF(B155="","",Print!$C$6)</f>
        <v/>
      </c>
    </row>
    <row r="156" spans="4:4" x14ac:dyDescent="0.25">
      <c r="D156" s="38" t="str">
        <f>IF(B156="","",Print!$C$6)</f>
        <v/>
      </c>
    </row>
    <row r="157" spans="4:4" x14ac:dyDescent="0.25">
      <c r="D157" s="38" t="str">
        <f>IF(B157="","",Print!$C$6)</f>
        <v/>
      </c>
    </row>
    <row r="158" spans="4:4" x14ac:dyDescent="0.25">
      <c r="D158" s="38" t="str">
        <f>IF(B158="","",Print!$C$6)</f>
        <v/>
      </c>
    </row>
    <row r="159" spans="4:4" x14ac:dyDescent="0.25">
      <c r="D159" s="38" t="str">
        <f>IF(B159="","",Print!$C$6)</f>
        <v/>
      </c>
    </row>
    <row r="160" spans="4:4" x14ac:dyDescent="0.25">
      <c r="D160" s="38" t="str">
        <f>IF(B160="","",Print!$C$6)</f>
        <v/>
      </c>
    </row>
    <row r="161" spans="4:4" x14ac:dyDescent="0.25">
      <c r="D161" s="38" t="str">
        <f>IF(B161="","",Print!$C$6)</f>
        <v/>
      </c>
    </row>
    <row r="162" spans="4:4" x14ac:dyDescent="0.25">
      <c r="D162" s="38" t="str">
        <f>IF(B162="","",Print!$C$6)</f>
        <v/>
      </c>
    </row>
    <row r="163" spans="4:4" x14ac:dyDescent="0.25">
      <c r="D163" s="38" t="str">
        <f>IF(B163="","",Print!$C$6)</f>
        <v/>
      </c>
    </row>
    <row r="164" spans="4:4" x14ac:dyDescent="0.25">
      <c r="D164" s="38" t="str">
        <f>IF(B164="","",Print!$C$6)</f>
        <v/>
      </c>
    </row>
    <row r="165" spans="4:4" x14ac:dyDescent="0.25">
      <c r="D165" s="38" t="str">
        <f>IF(B165="","",Print!$C$6)</f>
        <v/>
      </c>
    </row>
    <row r="166" spans="4:4" x14ac:dyDescent="0.25">
      <c r="D166" s="38" t="str">
        <f>IF(B166="","",Print!$C$6)</f>
        <v/>
      </c>
    </row>
    <row r="167" spans="4:4" x14ac:dyDescent="0.25">
      <c r="D167" s="38" t="str">
        <f>IF(B167="","",Print!$C$6)</f>
        <v/>
      </c>
    </row>
    <row r="168" spans="4:4" x14ac:dyDescent="0.25">
      <c r="D168" s="38" t="str">
        <f>IF(B168="","",Print!$C$6)</f>
        <v/>
      </c>
    </row>
    <row r="169" spans="4:4" x14ac:dyDescent="0.25">
      <c r="D169" s="38" t="str">
        <f>IF(B169="","",Print!$C$6)</f>
        <v/>
      </c>
    </row>
    <row r="170" spans="4:4" x14ac:dyDescent="0.25">
      <c r="D170" s="38" t="str">
        <f>IF(B170="","",Print!$C$6)</f>
        <v/>
      </c>
    </row>
    <row r="171" spans="4:4" x14ac:dyDescent="0.25">
      <c r="D171" s="38" t="str">
        <f>IF(B171="","",Print!$C$6)</f>
        <v/>
      </c>
    </row>
    <row r="172" spans="4:4" x14ac:dyDescent="0.25">
      <c r="D172" s="38" t="str">
        <f>IF(B172="","",Print!$C$6)</f>
        <v/>
      </c>
    </row>
    <row r="173" spans="4:4" x14ac:dyDescent="0.25">
      <c r="D173" s="38" t="str">
        <f>IF(B173="","",Print!$C$6)</f>
        <v/>
      </c>
    </row>
    <row r="174" spans="4:4" x14ac:dyDescent="0.25">
      <c r="D174" s="38" t="str">
        <f>IF(B174="","",Print!$C$6)</f>
        <v/>
      </c>
    </row>
    <row r="175" spans="4:4" x14ac:dyDescent="0.25">
      <c r="D175" s="38" t="str">
        <f>IF(B175="","",Print!$C$6)</f>
        <v/>
      </c>
    </row>
    <row r="176" spans="4:4" x14ac:dyDescent="0.25">
      <c r="D176" s="38" t="str">
        <f>IF(B176="","",Print!$C$6)</f>
        <v/>
      </c>
    </row>
    <row r="177" spans="4:4" x14ac:dyDescent="0.25">
      <c r="D177" s="38" t="str">
        <f>IF(B177="","",Print!$C$6)</f>
        <v/>
      </c>
    </row>
    <row r="178" spans="4:4" x14ac:dyDescent="0.25">
      <c r="D178" s="38" t="str">
        <f>IF(B178="","",Print!$C$6)</f>
        <v/>
      </c>
    </row>
    <row r="179" spans="4:4" x14ac:dyDescent="0.25">
      <c r="D179" s="38" t="str">
        <f>IF(B179="","",Print!$C$6)</f>
        <v/>
      </c>
    </row>
    <row r="180" spans="4:4" x14ac:dyDescent="0.25">
      <c r="D180" s="38" t="str">
        <f>IF(B180="","",Print!$C$6)</f>
        <v/>
      </c>
    </row>
    <row r="181" spans="4:4" x14ac:dyDescent="0.25">
      <c r="D181" s="38" t="str">
        <f>IF(B181="","",Print!$C$6)</f>
        <v/>
      </c>
    </row>
    <row r="182" spans="4:4" x14ac:dyDescent="0.25">
      <c r="D182" s="38" t="str">
        <f>IF(B182="","",Print!$C$6)</f>
        <v/>
      </c>
    </row>
    <row r="183" spans="4:4" x14ac:dyDescent="0.25">
      <c r="D183" s="38" t="str">
        <f>IF(B183="","",Print!$C$6)</f>
        <v/>
      </c>
    </row>
    <row r="184" spans="4:4" x14ac:dyDescent="0.25">
      <c r="D184" s="38" t="str">
        <f>IF(B184="","",Print!$C$6)</f>
        <v/>
      </c>
    </row>
    <row r="185" spans="4:4" x14ac:dyDescent="0.25">
      <c r="D185" s="38" t="str">
        <f>IF(B185="","",Print!$C$6)</f>
        <v/>
      </c>
    </row>
    <row r="186" spans="4:4" x14ac:dyDescent="0.25">
      <c r="D186" s="38" t="str">
        <f>IF(B186="","",Print!$C$6)</f>
        <v/>
      </c>
    </row>
    <row r="187" spans="4:4" x14ac:dyDescent="0.25">
      <c r="D187" s="38" t="str">
        <f>IF(B187="","",Print!$C$6)</f>
        <v/>
      </c>
    </row>
    <row r="188" spans="4:4" x14ac:dyDescent="0.25">
      <c r="D188" s="38" t="str">
        <f>IF(B188="","",Print!$C$6)</f>
        <v/>
      </c>
    </row>
    <row r="189" spans="4:4" x14ac:dyDescent="0.25">
      <c r="D189" s="38" t="str">
        <f>IF(B189="","",Print!$C$6)</f>
        <v/>
      </c>
    </row>
    <row r="190" spans="4:4" x14ac:dyDescent="0.25">
      <c r="D190" s="38" t="str">
        <f>IF(B190="","",Print!$C$6)</f>
        <v/>
      </c>
    </row>
    <row r="191" spans="4:4" x14ac:dyDescent="0.25">
      <c r="D191" s="38" t="str">
        <f>IF(B191="","",Print!$C$6)</f>
        <v/>
      </c>
    </row>
    <row r="192" spans="4:4" x14ac:dyDescent="0.25">
      <c r="D192" s="38" t="str">
        <f>IF(B192="","",Print!$C$6)</f>
        <v/>
      </c>
    </row>
    <row r="193" spans="4:4" x14ac:dyDescent="0.25">
      <c r="D193" s="38" t="str">
        <f>IF(B193="","",Print!$C$6)</f>
        <v/>
      </c>
    </row>
    <row r="194" spans="4:4" x14ac:dyDescent="0.25">
      <c r="D194" s="38" t="str">
        <f>IF(B194="","",Print!$C$6)</f>
        <v/>
      </c>
    </row>
    <row r="195" spans="4:4" x14ac:dyDescent="0.25">
      <c r="D195" s="38" t="str">
        <f>IF(B195="","",Print!$C$6)</f>
        <v/>
      </c>
    </row>
    <row r="196" spans="4:4" x14ac:dyDescent="0.25">
      <c r="D196" s="38" t="str">
        <f>IF(B196="","",Print!$C$6)</f>
        <v/>
      </c>
    </row>
    <row r="197" spans="4:4" x14ac:dyDescent="0.25">
      <c r="D197" s="38" t="str">
        <f>IF(B197="","",Print!$C$6)</f>
        <v/>
      </c>
    </row>
    <row r="198" spans="4:4" x14ac:dyDescent="0.25">
      <c r="D198" s="38" t="str">
        <f>IF(B198="","",Print!$C$6)</f>
        <v/>
      </c>
    </row>
    <row r="199" spans="4:4" x14ac:dyDescent="0.25">
      <c r="D199" s="38" t="str">
        <f>IF(B199="","",Print!$C$6)</f>
        <v/>
      </c>
    </row>
    <row r="200" spans="4:4" x14ac:dyDescent="0.25">
      <c r="D200" s="38" t="str">
        <f>IF(B200="","",Print!$C$6)</f>
        <v/>
      </c>
    </row>
    <row r="201" spans="4:4" x14ac:dyDescent="0.25">
      <c r="D201" s="38" t="str">
        <f>IF(B201="","",Print!$C$6)</f>
        <v/>
      </c>
    </row>
    <row r="202" spans="4:4" x14ac:dyDescent="0.25">
      <c r="D202" s="38" t="str">
        <f>IF(B202="","",Print!$C$6)</f>
        <v/>
      </c>
    </row>
    <row r="203" spans="4:4" x14ac:dyDescent="0.25">
      <c r="D203" s="38" t="str">
        <f>IF(B203="","",Print!$C$6)</f>
        <v/>
      </c>
    </row>
    <row r="204" spans="4:4" x14ac:dyDescent="0.25">
      <c r="D204" s="38" t="str">
        <f>IF(B204="","",Print!$C$6)</f>
        <v/>
      </c>
    </row>
    <row r="205" spans="4:4" x14ac:dyDescent="0.25">
      <c r="D205" s="38" t="str">
        <f>IF(B205="","",Print!$C$6)</f>
        <v/>
      </c>
    </row>
    <row r="206" spans="4:4" x14ac:dyDescent="0.25">
      <c r="D206" s="38" t="str">
        <f>IF(B206="","",Print!$C$6)</f>
        <v/>
      </c>
    </row>
    <row r="207" spans="4:4" x14ac:dyDescent="0.25">
      <c r="D207" s="38" t="str">
        <f>IF(B207="","",Print!$C$6)</f>
        <v/>
      </c>
    </row>
    <row r="208" spans="4:4" x14ac:dyDescent="0.25">
      <c r="D208" s="38" t="str">
        <f>IF(B208="","",Print!$C$6)</f>
        <v/>
      </c>
    </row>
    <row r="209" spans="4:4" x14ac:dyDescent="0.25">
      <c r="D209" s="38" t="str">
        <f>IF(B209="","",Print!$C$6)</f>
        <v/>
      </c>
    </row>
    <row r="210" spans="4:4" x14ac:dyDescent="0.25">
      <c r="D210" s="38" t="str">
        <f>IF(B210="","",Print!$C$6)</f>
        <v/>
      </c>
    </row>
    <row r="211" spans="4:4" x14ac:dyDescent="0.25">
      <c r="D211" s="38" t="str">
        <f>IF(B211="","",Print!$C$6)</f>
        <v/>
      </c>
    </row>
    <row r="212" spans="4:4" x14ac:dyDescent="0.25">
      <c r="D212" s="38" t="str">
        <f>IF(B212="","",Print!$C$6)</f>
        <v/>
      </c>
    </row>
    <row r="213" spans="4:4" x14ac:dyDescent="0.25">
      <c r="D213" s="38" t="str">
        <f>IF(B213="","",Print!$C$6)</f>
        <v/>
      </c>
    </row>
    <row r="214" spans="4:4" x14ac:dyDescent="0.25">
      <c r="D214" s="38" t="str">
        <f>IF(B214="","",Print!$C$6)</f>
        <v/>
      </c>
    </row>
    <row r="215" spans="4:4" x14ac:dyDescent="0.25">
      <c r="D215" s="38" t="str">
        <f>IF(B215="","",Print!$C$6)</f>
        <v/>
      </c>
    </row>
    <row r="216" spans="4:4" x14ac:dyDescent="0.25">
      <c r="D216" s="38" t="str">
        <f>IF(B216="","",Print!$C$6)</f>
        <v/>
      </c>
    </row>
    <row r="217" spans="4:4" x14ac:dyDescent="0.25">
      <c r="D217" s="38" t="str">
        <f>IF(B217="","",Print!$C$6)</f>
        <v/>
      </c>
    </row>
    <row r="218" spans="4:4" x14ac:dyDescent="0.25">
      <c r="D218" s="38" t="str">
        <f>IF(B218="","",Print!$C$6)</f>
        <v/>
      </c>
    </row>
    <row r="219" spans="4:4" x14ac:dyDescent="0.25">
      <c r="D219" s="38" t="str">
        <f>IF(B219="","",Print!$C$6)</f>
        <v/>
      </c>
    </row>
    <row r="220" spans="4:4" x14ac:dyDescent="0.25">
      <c r="D220" s="38" t="str">
        <f>IF(B220="","",Print!$C$6)</f>
        <v/>
      </c>
    </row>
    <row r="221" spans="4:4" x14ac:dyDescent="0.25">
      <c r="D221" s="38" t="str">
        <f>IF(B221="","",Print!$C$6)</f>
        <v/>
      </c>
    </row>
    <row r="222" spans="4:4" x14ac:dyDescent="0.25">
      <c r="D222" s="38" t="str">
        <f>IF(B222="","",Print!$C$6)</f>
        <v/>
      </c>
    </row>
    <row r="223" spans="4:4" x14ac:dyDescent="0.25">
      <c r="D223" s="38" t="str">
        <f>IF(B223="","",Print!$C$6)</f>
        <v/>
      </c>
    </row>
    <row r="224" spans="4:4" x14ac:dyDescent="0.25">
      <c r="D224" s="38" t="str">
        <f>IF(B224="","",Print!$C$6)</f>
        <v/>
      </c>
    </row>
    <row r="225" spans="4:4" x14ac:dyDescent="0.25">
      <c r="D225" s="38" t="str">
        <f>IF(B225="","",Print!$C$6)</f>
        <v/>
      </c>
    </row>
    <row r="226" spans="4:4" x14ac:dyDescent="0.25">
      <c r="D226" s="38" t="str">
        <f>IF(B226="","",Print!$C$6)</f>
        <v/>
      </c>
    </row>
    <row r="227" spans="4:4" x14ac:dyDescent="0.25">
      <c r="D227" s="38" t="str">
        <f>IF(B227="","",Print!$C$6)</f>
        <v/>
      </c>
    </row>
    <row r="228" spans="4:4" x14ac:dyDescent="0.25">
      <c r="D228" s="38" t="str">
        <f>IF(B228="","",Print!$C$6)</f>
        <v/>
      </c>
    </row>
    <row r="229" spans="4:4" x14ac:dyDescent="0.25">
      <c r="D229" s="38" t="str">
        <f>IF(B229="","",Print!$C$6)</f>
        <v/>
      </c>
    </row>
    <row r="230" spans="4:4" x14ac:dyDescent="0.25">
      <c r="D230" s="38" t="str">
        <f>IF(B230="","",Print!$C$6)</f>
        <v/>
      </c>
    </row>
    <row r="231" spans="4:4" x14ac:dyDescent="0.25">
      <c r="D231" s="38" t="str">
        <f>IF(B231="","",Print!$C$6)</f>
        <v/>
      </c>
    </row>
    <row r="232" spans="4:4" x14ac:dyDescent="0.25">
      <c r="D232" s="38" t="str">
        <f>IF(B232="","",Print!$C$6)</f>
        <v/>
      </c>
    </row>
    <row r="233" spans="4:4" x14ac:dyDescent="0.25">
      <c r="D233" s="38" t="str">
        <f>IF(B233="","",Print!$C$6)</f>
        <v/>
      </c>
    </row>
    <row r="234" spans="4:4" x14ac:dyDescent="0.25">
      <c r="D234" s="38" t="str">
        <f>IF(B234="","",Print!$C$6)</f>
        <v/>
      </c>
    </row>
    <row r="235" spans="4:4" x14ac:dyDescent="0.25">
      <c r="D235" s="38" t="str">
        <f>IF(B235="","",Print!$C$6)</f>
        <v/>
      </c>
    </row>
    <row r="236" spans="4:4" x14ac:dyDescent="0.25">
      <c r="D236" s="38" t="str">
        <f>IF(B236="","",Print!$C$6)</f>
        <v/>
      </c>
    </row>
    <row r="237" spans="4:4" x14ac:dyDescent="0.25">
      <c r="D237" s="38" t="str">
        <f>IF(B237="","",Print!$C$6)</f>
        <v/>
      </c>
    </row>
    <row r="238" spans="4:4" x14ac:dyDescent="0.25">
      <c r="D238" s="38" t="str">
        <f>IF(B238="","",Print!$C$6)</f>
        <v/>
      </c>
    </row>
    <row r="239" spans="4:4" x14ac:dyDescent="0.25">
      <c r="D239" s="38" t="str">
        <f>IF(B239="","",Print!$C$6)</f>
        <v/>
      </c>
    </row>
    <row r="240" spans="4:4" x14ac:dyDescent="0.25">
      <c r="D240" s="38" t="str">
        <f>IF(B240="","",Print!$C$6)</f>
        <v/>
      </c>
    </row>
    <row r="241" spans="4:4" x14ac:dyDescent="0.25">
      <c r="D241" s="38" t="str">
        <f>IF(B241="","",Print!$C$6)</f>
        <v/>
      </c>
    </row>
    <row r="242" spans="4:4" x14ac:dyDescent="0.25">
      <c r="D242" s="38" t="str">
        <f>IF(B242="","",Print!$C$6)</f>
        <v/>
      </c>
    </row>
    <row r="243" spans="4:4" x14ac:dyDescent="0.25">
      <c r="D243" s="38" t="str">
        <f>IF(B243="","",Print!$C$6)</f>
        <v/>
      </c>
    </row>
    <row r="244" spans="4:4" x14ac:dyDescent="0.25">
      <c r="D244" s="38" t="str">
        <f>IF(B244="","",Print!$C$6)</f>
        <v/>
      </c>
    </row>
    <row r="245" spans="4:4" x14ac:dyDescent="0.25">
      <c r="D245" s="38" t="str">
        <f>IF(B245="","",Print!$C$6)</f>
        <v/>
      </c>
    </row>
    <row r="246" spans="4:4" x14ac:dyDescent="0.25">
      <c r="D246" s="38" t="str">
        <f>IF(B246="","",Print!$C$6)</f>
        <v/>
      </c>
    </row>
    <row r="247" spans="4:4" x14ac:dyDescent="0.25">
      <c r="D247" s="38" t="str">
        <f>IF(B247="","",Print!$C$6)</f>
        <v/>
      </c>
    </row>
    <row r="248" spans="4:4" x14ac:dyDescent="0.25">
      <c r="D248" s="38" t="str">
        <f>IF(B248="","",Print!$C$6)</f>
        <v/>
      </c>
    </row>
    <row r="249" spans="4:4" x14ac:dyDescent="0.25">
      <c r="D249" s="38" t="str">
        <f>IF(B249="","",Print!$C$6)</f>
        <v/>
      </c>
    </row>
    <row r="250" spans="4:4" x14ac:dyDescent="0.25">
      <c r="D250" s="38" t="str">
        <f>IF(B250="","",Print!$C$6)</f>
        <v/>
      </c>
    </row>
    <row r="251" spans="4:4" x14ac:dyDescent="0.25">
      <c r="D251" s="38" t="str">
        <f>IF(B251="","",Print!$C$6)</f>
        <v/>
      </c>
    </row>
    <row r="252" spans="4:4" x14ac:dyDescent="0.25">
      <c r="D252" s="38" t="str">
        <f>IF(B252="","",Print!$C$6)</f>
        <v/>
      </c>
    </row>
    <row r="253" spans="4:4" x14ac:dyDescent="0.25">
      <c r="D253" s="38" t="str">
        <f>IF(B253="","",Print!$C$6)</f>
        <v/>
      </c>
    </row>
    <row r="254" spans="4:4" x14ac:dyDescent="0.25">
      <c r="D254" s="38" t="str">
        <f>IF(B254="","",Print!$C$6)</f>
        <v/>
      </c>
    </row>
    <row r="255" spans="4:4" x14ac:dyDescent="0.25">
      <c r="D255" s="38" t="str">
        <f>IF(B255="","",Print!$C$6)</f>
        <v/>
      </c>
    </row>
    <row r="256" spans="4:4" x14ac:dyDescent="0.25">
      <c r="D256" s="38" t="str">
        <f>IF(B256="","",Print!$C$6)</f>
        <v/>
      </c>
    </row>
    <row r="257" spans="4:4" x14ac:dyDescent="0.25">
      <c r="D257" s="38" t="str">
        <f>IF(B257="","",Print!$C$6)</f>
        <v/>
      </c>
    </row>
    <row r="258" spans="4:4" x14ac:dyDescent="0.25">
      <c r="D258" s="38" t="str">
        <f>IF(B258="","",Print!$C$6)</f>
        <v/>
      </c>
    </row>
    <row r="259" spans="4:4" x14ac:dyDescent="0.25">
      <c r="D259" s="38" t="str">
        <f>IF(B259="","",Print!$C$6)</f>
        <v/>
      </c>
    </row>
    <row r="260" spans="4:4" x14ac:dyDescent="0.25">
      <c r="D260" s="38" t="str">
        <f>IF(B260="","",Print!$C$6)</f>
        <v/>
      </c>
    </row>
    <row r="261" spans="4:4" x14ac:dyDescent="0.25">
      <c r="D261" s="38" t="str">
        <f>IF(B261="","",Print!$C$6)</f>
        <v/>
      </c>
    </row>
    <row r="262" spans="4:4" x14ac:dyDescent="0.25">
      <c r="D262" s="38" t="str">
        <f>IF(B262="","",Print!$C$6)</f>
        <v/>
      </c>
    </row>
    <row r="263" spans="4:4" x14ac:dyDescent="0.25">
      <c r="D263" s="38" t="str">
        <f>IF(B263="","",Print!$C$6)</f>
        <v/>
      </c>
    </row>
    <row r="264" spans="4:4" x14ac:dyDescent="0.25">
      <c r="D264" s="38" t="str">
        <f>IF(B264="","",Print!$C$6)</f>
        <v/>
      </c>
    </row>
    <row r="265" spans="4:4" x14ac:dyDescent="0.25">
      <c r="D265" s="38" t="str">
        <f>IF(B265="","",Print!$C$6)</f>
        <v/>
      </c>
    </row>
    <row r="266" spans="4:4" x14ac:dyDescent="0.25">
      <c r="D266" s="38" t="str">
        <f>IF(B266="","",Print!$C$6)</f>
        <v/>
      </c>
    </row>
    <row r="267" spans="4:4" x14ac:dyDescent="0.25">
      <c r="D267" s="38" t="str">
        <f>IF(B267="","",Print!$C$6)</f>
        <v/>
      </c>
    </row>
    <row r="268" spans="4:4" x14ac:dyDescent="0.25">
      <c r="D268" s="38" t="str">
        <f>IF(B268="","",Print!$C$6)</f>
        <v/>
      </c>
    </row>
    <row r="269" spans="4:4" x14ac:dyDescent="0.25">
      <c r="D269" s="38" t="str">
        <f>IF(B269="","",Print!$C$6)</f>
        <v/>
      </c>
    </row>
    <row r="270" spans="4:4" x14ac:dyDescent="0.25">
      <c r="D270" s="38" t="str">
        <f>IF(B270="","",Print!$C$6)</f>
        <v/>
      </c>
    </row>
    <row r="271" spans="4:4" x14ac:dyDescent="0.25">
      <c r="D271" s="38" t="str">
        <f>IF(B271="","",Print!$C$6)</f>
        <v/>
      </c>
    </row>
    <row r="272" spans="4:4" x14ac:dyDescent="0.25">
      <c r="D272" s="38" t="str">
        <f>IF(B272="","",Print!$C$6)</f>
        <v/>
      </c>
    </row>
    <row r="273" spans="4:4" x14ac:dyDescent="0.25">
      <c r="D273" s="38" t="str">
        <f>IF(B273="","",Print!$C$6)</f>
        <v/>
      </c>
    </row>
    <row r="274" spans="4:4" x14ac:dyDescent="0.25">
      <c r="D274" s="38" t="str">
        <f>IF(B274="","",Print!$C$6)</f>
        <v/>
      </c>
    </row>
    <row r="275" spans="4:4" x14ac:dyDescent="0.25">
      <c r="D275" s="38" t="str">
        <f>IF(B275="","",Print!$C$6)</f>
        <v/>
      </c>
    </row>
    <row r="276" spans="4:4" x14ac:dyDescent="0.25">
      <c r="D276" s="38" t="str">
        <f>IF(B276="","",Print!$C$6)</f>
        <v/>
      </c>
    </row>
    <row r="277" spans="4:4" x14ac:dyDescent="0.25">
      <c r="D277" s="38" t="str">
        <f>IF(B277="","",Print!$C$6)</f>
        <v/>
      </c>
    </row>
    <row r="278" spans="4:4" x14ac:dyDescent="0.25">
      <c r="D278" s="38" t="str">
        <f>IF(B278="","",Print!$C$6)</f>
        <v/>
      </c>
    </row>
    <row r="279" spans="4:4" x14ac:dyDescent="0.25">
      <c r="D279" s="38" t="str">
        <f>IF(B279="","",Print!$C$6)</f>
        <v/>
      </c>
    </row>
    <row r="280" spans="4:4" x14ac:dyDescent="0.25">
      <c r="D280" s="38" t="str">
        <f>IF(B280="","",Print!$C$6)</f>
        <v/>
      </c>
    </row>
  </sheetData>
  <sheetProtection algorithmName="SHA-512" hashValue="Ng6LYak0hJO2BMDUNIhjt94c6IvQfC7QEYkMf9qoFNOlauU5FnV9HL0Czdr0qmeQtCiR1+jgCNFAcpDb/BALwQ==" saltValue="TSkIBRUCbeyzxGMo/YwqHg==" spinCount="100000" sheet="1"/>
  <mergeCells count="1">
    <mergeCell ref="F1:N4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5AB24AD-C78E-4BE5-91AD-BD3BAEFD067B}">
            <xm:f>'Invoer bestelling'!$AE$52=1</xm:f>
            <x14:dxf>
              <fill>
                <patternFill>
                  <bgColor rgb="FFFFC000"/>
                </patternFill>
              </fill>
            </x14:dxf>
          </x14:cfRule>
          <xm:sqref>F1:N4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Invoer bestelling</vt:lpstr>
      <vt:lpstr>Overzicht bestelling</vt:lpstr>
      <vt:lpstr>Print</vt:lpstr>
      <vt:lpstr>Bron voor bestelling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Thijs</cp:lastModifiedBy>
  <cp:lastPrinted>2020-11-22T19:27:46Z</cp:lastPrinted>
  <dcterms:created xsi:type="dcterms:W3CDTF">2005-11-03T19:50:19Z</dcterms:created>
  <dcterms:modified xsi:type="dcterms:W3CDTF">2020-11-26T18:18:11Z</dcterms:modified>
</cp:coreProperties>
</file>